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OMH ATELIER ANTSIRABE\ANNUAIRE OMH\"/>
    </mc:Choice>
  </mc:AlternateContent>
  <xr:revisionPtr revIDLastSave="0" documentId="13_ncr:1_{944C0378-BAF0-4E4A-BE75-BF9E8C9FAEFB}" xr6:coauthVersionLast="47" xr6:coauthVersionMax="47" xr10:uidLastSave="{00000000-0000-0000-0000-000000000000}"/>
  <bookViews>
    <workbookView xWindow="-120" yWindow="-120" windowWidth="20730" windowHeight="11310" xr2:uid="{08DB72F2-7DB1-47BE-BF5E-0F770817B090}"/>
  </bookViews>
  <sheets>
    <sheet name="Volume" sheetId="1" r:id="rId1"/>
    <sheet name="Ventes par Prov" sheetId="5" state="hidden" r:id="rId2"/>
  </sheets>
  <definedNames>
    <definedName name="BDD">Volume!$A$8:$J$178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5" l="1"/>
  <c r="W23" i="5" s="1"/>
  <c r="C13" i="5"/>
  <c r="S23" i="5" s="1"/>
  <c r="G12" i="5"/>
  <c r="W22" i="5" s="1"/>
  <c r="C12" i="5"/>
  <c r="S22" i="5" s="1"/>
  <c r="L11" i="5"/>
  <c r="AB21" i="5" s="1"/>
  <c r="K11" i="5"/>
  <c r="AA21" i="5" s="1"/>
  <c r="G11" i="5"/>
  <c r="W21" i="5" s="1"/>
  <c r="K10" i="5"/>
  <c r="AA20" i="5" s="1"/>
  <c r="C10" i="5"/>
  <c r="S20" i="5" s="1"/>
  <c r="K9" i="5"/>
  <c r="AA19" i="5" s="1"/>
  <c r="D9" i="5"/>
  <c r="C9" i="5"/>
  <c r="S19" i="5" s="1"/>
  <c r="I11" i="5"/>
  <c r="Y21" i="5" s="1"/>
  <c r="E11" i="5"/>
  <c r="U21" i="5" s="1"/>
  <c r="B10" i="5"/>
  <c r="V20" i="5"/>
  <c r="AC14" i="5"/>
  <c r="AB14" i="5"/>
  <c r="AA14" i="5"/>
  <c r="Z14" i="5"/>
  <c r="Y14" i="5"/>
  <c r="X14" i="5"/>
  <c r="W14" i="5"/>
  <c r="V14" i="5"/>
  <c r="U14" i="5"/>
  <c r="T14" i="5"/>
  <c r="S14" i="5"/>
  <c r="R14" i="5"/>
  <c r="AD13" i="5"/>
  <c r="L13" i="5"/>
  <c r="AB23" i="5" s="1"/>
  <c r="AD12" i="5"/>
  <c r="K12" i="5"/>
  <c r="AA22" i="5" s="1"/>
  <c r="J12" i="5"/>
  <c r="Z22" i="5" s="1"/>
  <c r="F12" i="5"/>
  <c r="V22" i="5" s="1"/>
  <c r="E12" i="5"/>
  <c r="U22" i="5" s="1"/>
  <c r="B12" i="5"/>
  <c r="R22" i="5" s="1"/>
  <c r="AD11" i="5"/>
  <c r="M11" i="5"/>
  <c r="AC21" i="5" s="1"/>
  <c r="C11" i="5"/>
  <c r="S21" i="5" s="1"/>
  <c r="AD10" i="5"/>
  <c r="J10" i="5"/>
  <c r="Z20" i="5" s="1"/>
  <c r="G10" i="5"/>
  <c r="W20" i="5" s="1"/>
  <c r="F10" i="5"/>
  <c r="AD9" i="5"/>
  <c r="L9" i="5"/>
  <c r="I9" i="5"/>
  <c r="Y19" i="5" s="1"/>
  <c r="H9" i="5"/>
  <c r="G9" i="5"/>
  <c r="W19" i="5" s="1"/>
  <c r="AD8" i="5"/>
  <c r="AD7" i="5"/>
  <c r="AA16" i="5"/>
  <c r="Z16" i="5"/>
  <c r="Y16" i="5"/>
  <c r="W16" i="5"/>
  <c r="V16" i="5"/>
  <c r="U16" i="5"/>
  <c r="S16" i="5"/>
  <c r="E9" i="5" l="1"/>
  <c r="M9" i="5"/>
  <c r="AC19" i="5" s="1"/>
  <c r="E10" i="5"/>
  <c r="U20" i="5" s="1"/>
  <c r="E13" i="5"/>
  <c r="U23" i="5" s="1"/>
  <c r="I13" i="5"/>
  <c r="Y23" i="5" s="1"/>
  <c r="M13" i="5"/>
  <c r="AC23" i="5" s="1"/>
  <c r="M10" i="5"/>
  <c r="AC20" i="5" s="1"/>
  <c r="N24" i="5"/>
  <c r="N34" i="5"/>
  <c r="N44" i="5"/>
  <c r="N45" i="5"/>
  <c r="N46" i="5"/>
  <c r="N47" i="5"/>
  <c r="N55" i="5"/>
  <c r="N56" i="5"/>
  <c r="N57" i="5"/>
  <c r="N58" i="5"/>
  <c r="N65" i="5"/>
  <c r="B11" i="5"/>
  <c r="R21" i="5" s="1"/>
  <c r="F11" i="5"/>
  <c r="V21" i="5" s="1"/>
  <c r="J11" i="5"/>
  <c r="Z21" i="5" s="1"/>
  <c r="N77" i="5"/>
  <c r="B13" i="5"/>
  <c r="N13" i="5" s="1"/>
  <c r="AD23" i="5" s="1"/>
  <c r="F13" i="5"/>
  <c r="V23" i="5" s="1"/>
  <c r="J13" i="5"/>
  <c r="Z23" i="5" s="1"/>
  <c r="M12" i="5"/>
  <c r="AC22" i="5" s="1"/>
  <c r="K13" i="5"/>
  <c r="AA23" i="5" s="1"/>
  <c r="I10" i="5"/>
  <c r="Y20" i="5" s="1"/>
  <c r="I12" i="5"/>
  <c r="Y22" i="5" s="1"/>
  <c r="D11" i="5"/>
  <c r="T21" i="5" s="1"/>
  <c r="H11" i="5"/>
  <c r="X21" i="5" s="1"/>
  <c r="H13" i="5"/>
  <c r="X23" i="5" s="1"/>
  <c r="D10" i="5"/>
  <c r="T20" i="5" s="1"/>
  <c r="H10" i="5"/>
  <c r="X20" i="5" s="1"/>
  <c r="L10" i="5"/>
  <c r="AB20" i="5" s="1"/>
  <c r="R20" i="5"/>
  <c r="N25" i="5"/>
  <c r="N11" i="5"/>
  <c r="AD21" i="5" s="1"/>
  <c r="N66" i="5"/>
  <c r="D12" i="5"/>
  <c r="T22" i="5" s="1"/>
  <c r="H12" i="5"/>
  <c r="X22" i="5" s="1"/>
  <c r="L12" i="5"/>
  <c r="AB22" i="5" s="1"/>
  <c r="D13" i="5"/>
  <c r="T23" i="5" s="1"/>
  <c r="R16" i="5"/>
  <c r="N6" i="5"/>
  <c r="AD16" i="5" s="1"/>
  <c r="E16" i="5"/>
  <c r="C16" i="5"/>
  <c r="AB16" i="5"/>
  <c r="N26" i="5"/>
  <c r="N35" i="5"/>
  <c r="N37" i="5"/>
  <c r="N67" i="5"/>
  <c r="T16" i="5"/>
  <c r="X16" i="5"/>
  <c r="X19" i="5"/>
  <c r="AC16" i="5"/>
  <c r="D16" i="5"/>
  <c r="T19" i="5"/>
  <c r="AB19" i="5"/>
  <c r="G16" i="5"/>
  <c r="N17" i="5"/>
  <c r="U19" i="5"/>
  <c r="AD14" i="5"/>
  <c r="N27" i="5"/>
  <c r="N28" i="5"/>
  <c r="N36" i="5"/>
  <c r="N54" i="5"/>
  <c r="B9" i="5"/>
  <c r="F9" i="5"/>
  <c r="J9" i="5"/>
  <c r="N75" i="5"/>
  <c r="N76" i="5"/>
  <c r="N38" i="5"/>
  <c r="R23" i="5"/>
  <c r="N78" i="5"/>
  <c r="N68" i="5"/>
  <c r="N74" i="5"/>
  <c r="N48" i="5"/>
  <c r="N64" i="5"/>
  <c r="I16" i="5" l="1"/>
  <c r="N10" i="5"/>
  <c r="AD20" i="5" s="1"/>
  <c r="L16" i="5"/>
  <c r="K16" i="5"/>
  <c r="M16" i="5"/>
  <c r="Z19" i="5"/>
  <c r="J16" i="5"/>
  <c r="D18" i="5"/>
  <c r="D29" i="5"/>
  <c r="H16" i="5"/>
  <c r="E18" i="5"/>
  <c r="L18" i="5"/>
  <c r="R19" i="5"/>
  <c r="N9" i="5"/>
  <c r="AD19" i="5" s="1"/>
  <c r="B16" i="5"/>
  <c r="G69" i="5"/>
  <c r="G18" i="5"/>
  <c r="C18" i="5"/>
  <c r="V19" i="5"/>
  <c r="F16" i="5"/>
  <c r="N12" i="5"/>
  <c r="AD22" i="5" s="1"/>
  <c r="K69" i="5"/>
  <c r="I18" i="5"/>
  <c r="K79" i="5" l="1"/>
  <c r="K18" i="5"/>
  <c r="L7" i="5"/>
  <c r="I59" i="5"/>
  <c r="K49" i="5"/>
  <c r="C8" i="5"/>
  <c r="S18" i="5" s="1"/>
  <c r="C7" i="5"/>
  <c r="S17" i="5" s="1"/>
  <c r="G49" i="5"/>
  <c r="G7" i="5"/>
  <c r="L39" i="5"/>
  <c r="L69" i="5"/>
  <c r="L79" i="5"/>
  <c r="E7" i="5"/>
  <c r="E69" i="5"/>
  <c r="D7" i="5"/>
  <c r="D59" i="5"/>
  <c r="M49" i="5"/>
  <c r="M69" i="5"/>
  <c r="C39" i="5"/>
  <c r="G29" i="5"/>
  <c r="M18" i="5"/>
  <c r="M79" i="5"/>
  <c r="E59" i="5"/>
  <c r="M7" i="5"/>
  <c r="K39" i="5"/>
  <c r="U17" i="5"/>
  <c r="D79" i="5"/>
  <c r="I8" i="5"/>
  <c r="Y18" i="5" s="1"/>
  <c r="G8" i="5"/>
  <c r="W18" i="5" s="1"/>
  <c r="L29" i="5"/>
  <c r="E8" i="5"/>
  <c r="U18" i="5" s="1"/>
  <c r="D8" i="5"/>
  <c r="T18" i="5" s="1"/>
  <c r="I69" i="5"/>
  <c r="C69" i="5"/>
  <c r="W17" i="5"/>
  <c r="G79" i="5"/>
  <c r="E79" i="5"/>
  <c r="I79" i="5"/>
  <c r="C29" i="5"/>
  <c r="C79" i="5"/>
  <c r="L8" i="5"/>
  <c r="AB18" i="5" s="1"/>
  <c r="I39" i="5"/>
  <c r="I49" i="5"/>
  <c r="K59" i="5"/>
  <c r="G59" i="5"/>
  <c r="L49" i="5"/>
  <c r="E49" i="5"/>
  <c r="H18" i="5"/>
  <c r="H79" i="5"/>
  <c r="D69" i="5"/>
  <c r="J18" i="5"/>
  <c r="G39" i="5"/>
  <c r="T17" i="5"/>
  <c r="D14" i="5"/>
  <c r="I7" i="5"/>
  <c r="M39" i="5"/>
  <c r="F39" i="5"/>
  <c r="F18" i="5"/>
  <c r="F79" i="5"/>
  <c r="N32" i="5"/>
  <c r="N43" i="5"/>
  <c r="B18" i="5"/>
  <c r="N16" i="5"/>
  <c r="N18" i="5" s="1"/>
  <c r="D39" i="5"/>
  <c r="I29" i="5"/>
  <c r="K8" i="5"/>
  <c r="AA18" i="5" s="1"/>
  <c r="M29" i="5"/>
  <c r="C49" i="5"/>
  <c r="C59" i="5"/>
  <c r="E39" i="5"/>
  <c r="E29" i="5"/>
  <c r="D49" i="5"/>
  <c r="AB17" i="5" l="1"/>
  <c r="L14" i="5"/>
  <c r="C14" i="5"/>
  <c r="M59" i="5"/>
  <c r="M8" i="5"/>
  <c r="AC18" i="5" s="1"/>
  <c r="L59" i="5"/>
  <c r="K29" i="5"/>
  <c r="J49" i="5"/>
  <c r="K7" i="5"/>
  <c r="AA17" i="5" s="1"/>
  <c r="F49" i="5"/>
  <c r="E14" i="5"/>
  <c r="E20" i="5" s="1"/>
  <c r="N23" i="5"/>
  <c r="B29" i="5"/>
  <c r="N21" i="5"/>
  <c r="B59" i="5"/>
  <c r="N51" i="5"/>
  <c r="F69" i="5"/>
  <c r="J69" i="5"/>
  <c r="N33" i="5"/>
  <c r="N22" i="5"/>
  <c r="B49" i="5"/>
  <c r="N41" i="5"/>
  <c r="B39" i="5"/>
  <c r="N31" i="5"/>
  <c r="N72" i="5"/>
  <c r="B7" i="5"/>
  <c r="F59" i="5"/>
  <c r="F8" i="5"/>
  <c r="V18" i="5" s="1"/>
  <c r="J29" i="5"/>
  <c r="J59" i="5"/>
  <c r="J8" i="5"/>
  <c r="Z18" i="5" s="1"/>
  <c r="J7" i="5"/>
  <c r="H69" i="5"/>
  <c r="H49" i="5"/>
  <c r="C20" i="5"/>
  <c r="B69" i="5"/>
  <c r="N69" i="5" s="1"/>
  <c r="N61" i="5"/>
  <c r="D20" i="5"/>
  <c r="H59" i="5"/>
  <c r="AC17" i="5"/>
  <c r="M14" i="5"/>
  <c r="L20" i="5"/>
  <c r="N52" i="5"/>
  <c r="F7" i="5"/>
  <c r="H29" i="5"/>
  <c r="K14" i="5"/>
  <c r="N73" i="5"/>
  <c r="B8" i="5"/>
  <c r="N53" i="5"/>
  <c r="N42" i="5"/>
  <c r="N63" i="5"/>
  <c r="N62" i="5"/>
  <c r="F29" i="5"/>
  <c r="Y17" i="5"/>
  <c r="I14" i="5"/>
  <c r="J39" i="5"/>
  <c r="J79" i="5"/>
  <c r="H8" i="5"/>
  <c r="X18" i="5" s="1"/>
  <c r="H7" i="5"/>
  <c r="G14" i="5"/>
  <c r="B79" i="5"/>
  <c r="N79" i="5" s="1"/>
  <c r="N71" i="5"/>
  <c r="H39" i="5"/>
  <c r="G20" i="5" l="1"/>
  <c r="N59" i="5"/>
  <c r="X17" i="5"/>
  <c r="H14" i="5"/>
  <c r="I20" i="5"/>
  <c r="N7" i="5"/>
  <c r="AD17" i="5" s="1"/>
  <c r="R17" i="5"/>
  <c r="B14" i="5"/>
  <c r="V17" i="5"/>
  <c r="F14" i="5"/>
  <c r="M20" i="5"/>
  <c r="N39" i="5"/>
  <c r="K20" i="5"/>
  <c r="N49" i="5"/>
  <c r="N29" i="5"/>
  <c r="R18" i="5"/>
  <c r="N8" i="5"/>
  <c r="AD18" i="5" s="1"/>
  <c r="Z17" i="5"/>
  <c r="J14" i="5"/>
  <c r="N14" i="5" l="1"/>
  <c r="J20" i="5"/>
  <c r="H20" i="5"/>
  <c r="F20" i="5"/>
  <c r="B20" i="5"/>
  <c r="N20" i="5" l="1"/>
  <c r="O14" i="5"/>
  <c r="O69" i="5"/>
  <c r="O79" i="5"/>
  <c r="O49" i="5"/>
  <c r="O59" i="5"/>
  <c r="O39" i="5"/>
  <c r="O29" i="5"/>
  <c r="K79" i="1" l="1"/>
  <c r="K56" i="1"/>
  <c r="K84" i="1"/>
  <c r="K9" i="1"/>
  <c r="K173" i="1"/>
  <c r="K138" i="1"/>
  <c r="K134" i="1"/>
  <c r="K132" i="1"/>
  <c r="K140" i="1"/>
  <c r="K136" i="1"/>
  <c r="K144" i="1"/>
  <c r="K126" i="1"/>
  <c r="K120" i="1"/>
  <c r="K107" i="1"/>
  <c r="K73" i="1"/>
  <c r="K57" i="1"/>
  <c r="K77" i="1"/>
  <c r="K75" i="1"/>
  <c r="K80" i="1"/>
  <c r="K44" i="1"/>
  <c r="K42" i="1"/>
  <c r="K36" i="1"/>
  <c r="K53" i="1"/>
  <c r="K34" i="1"/>
  <c r="K45" i="1"/>
  <c r="K40" i="1"/>
  <c r="K49" i="1"/>
  <c r="K38" i="1"/>
  <c r="K28" i="1"/>
  <c r="K26" i="1"/>
  <c r="K32" i="1"/>
  <c r="K22" i="1"/>
  <c r="K30" i="1"/>
  <c r="K24" i="1"/>
  <c r="K177" i="1"/>
  <c r="K176" i="1"/>
  <c r="K171" i="1"/>
  <c r="K170" i="1"/>
  <c r="K168" i="1"/>
  <c r="K167" i="1"/>
  <c r="K165" i="1"/>
  <c r="K157" i="1"/>
  <c r="K155" i="1"/>
  <c r="K154" i="1"/>
  <c r="K151" i="1"/>
  <c r="K149" i="1"/>
  <c r="K141" i="1"/>
  <c r="K133" i="1"/>
  <c r="K130" i="1"/>
  <c r="K124" i="1"/>
  <c r="K123" i="1"/>
  <c r="K175" i="1"/>
  <c r="K174" i="1"/>
  <c r="K169" i="1"/>
  <c r="K162" i="1"/>
  <c r="K160" i="1"/>
  <c r="K159" i="1"/>
  <c r="K153" i="1"/>
  <c r="K150" i="1"/>
  <c r="K147" i="1"/>
  <c r="K145" i="1"/>
  <c r="K142" i="1"/>
  <c r="K128" i="1"/>
  <c r="K127" i="1"/>
  <c r="K121" i="1"/>
  <c r="K166" i="1"/>
  <c r="K161" i="1"/>
  <c r="K156" i="1"/>
  <c r="K152" i="1"/>
  <c r="K148" i="1"/>
  <c r="K146" i="1"/>
  <c r="K139" i="1"/>
  <c r="K135" i="1"/>
  <c r="K131" i="1"/>
  <c r="K125" i="1"/>
  <c r="K122" i="1"/>
  <c r="K172" i="1"/>
  <c r="K164" i="1"/>
  <c r="K163" i="1"/>
  <c r="K158" i="1"/>
  <c r="K143" i="1"/>
  <c r="K137" i="1"/>
  <c r="K129" i="1"/>
  <c r="K118" i="1"/>
  <c r="K114" i="1"/>
  <c r="K113" i="1"/>
  <c r="K111" i="1"/>
  <c r="K103" i="1"/>
  <c r="K99" i="1"/>
  <c r="K93" i="1"/>
  <c r="K92" i="1"/>
  <c r="K116" i="1"/>
  <c r="K115" i="1"/>
  <c r="K106" i="1"/>
  <c r="K104" i="1"/>
  <c r="K102" i="1"/>
  <c r="K100" i="1"/>
  <c r="K98" i="1"/>
  <c r="K95" i="1"/>
  <c r="K90" i="1"/>
  <c r="K87" i="1"/>
  <c r="K85" i="1"/>
  <c r="K119" i="1"/>
  <c r="K117" i="1"/>
  <c r="K110" i="1"/>
  <c r="K108" i="1"/>
  <c r="K105" i="1"/>
  <c r="K101" i="1"/>
  <c r="K97" i="1"/>
  <c r="K96" i="1"/>
  <c r="K89" i="1"/>
  <c r="K88" i="1"/>
  <c r="K86" i="1"/>
  <c r="K112" i="1"/>
  <c r="K109" i="1"/>
  <c r="K94" i="1"/>
  <c r="K91" i="1"/>
  <c r="K72" i="1"/>
  <c r="K68" i="1"/>
  <c r="K67" i="1"/>
  <c r="K63" i="1"/>
  <c r="K60" i="1"/>
  <c r="K59" i="1"/>
  <c r="K83" i="1"/>
  <c r="K76" i="1"/>
  <c r="K71" i="1"/>
  <c r="K69" i="1"/>
  <c r="K64" i="1"/>
  <c r="K81" i="1"/>
  <c r="K74" i="1"/>
  <c r="K66" i="1"/>
  <c r="K62" i="1"/>
  <c r="K61" i="1"/>
  <c r="K58" i="1"/>
  <c r="K82" i="1"/>
  <c r="K78" i="1"/>
  <c r="K70" i="1"/>
  <c r="K65" i="1"/>
  <c r="K54" i="1"/>
  <c r="K52" i="1"/>
  <c r="K50" i="1"/>
  <c r="K47" i="1"/>
  <c r="K43" i="1"/>
  <c r="K37" i="1"/>
  <c r="K27" i="1"/>
  <c r="K48" i="1"/>
  <c r="K46" i="1"/>
  <c r="K39" i="1"/>
  <c r="K33" i="1"/>
  <c r="K23" i="1"/>
  <c r="K35" i="1"/>
  <c r="K29" i="1"/>
  <c r="K55" i="1"/>
  <c r="K51" i="1"/>
  <c r="K41" i="1"/>
  <c r="K31" i="1"/>
  <c r="K25" i="1"/>
  <c r="K21" i="1"/>
  <c r="K20" i="1"/>
  <c r="K15" i="1"/>
  <c r="K12" i="1"/>
  <c r="K14" i="1"/>
  <c r="K13" i="1"/>
  <c r="K19" i="1"/>
  <c r="K16" i="1"/>
  <c r="K11" i="1"/>
  <c r="K18" i="1"/>
  <c r="K17" i="1"/>
  <c r="K10" i="1"/>
</calcChain>
</file>

<file path=xl/sharedStrings.xml><?xml version="1.0" encoding="utf-8"?>
<sst xmlns="http://schemas.openxmlformats.org/spreadsheetml/2006/main" count="120" uniqueCount="39">
  <si>
    <t>Date</t>
  </si>
  <si>
    <t>EA</t>
  </si>
  <si>
    <t>JET</t>
  </si>
  <si>
    <t>SC</t>
  </si>
  <si>
    <t>ET</t>
  </si>
  <si>
    <t>PL</t>
  </si>
  <si>
    <t>GO</t>
  </si>
  <si>
    <t>FO</t>
  </si>
  <si>
    <t>Cumul</t>
  </si>
  <si>
    <t>Naphta</t>
  </si>
  <si>
    <r>
      <t xml:space="preserve">Acronymes </t>
    </r>
    <r>
      <rPr>
        <sz val="7"/>
        <rFont val="Arial"/>
        <family val="2"/>
      </rPr>
      <t>: Gaz: Gaz Butane, EA: Essence Aviation, Jet: Jet Fuel,</t>
    </r>
  </si>
  <si>
    <r>
      <t xml:space="preserve">GAZ </t>
    </r>
    <r>
      <rPr>
        <sz val="10"/>
        <color theme="1"/>
        <rFont val="Calibri"/>
        <family val="2"/>
        <scheme val="minor"/>
      </rPr>
      <t>(TM)</t>
    </r>
  </si>
  <si>
    <t>Unité en m3 sauf Gaz en Tonne Métrique</t>
  </si>
  <si>
    <t>ET: Essence Touriseme sans plamb 91,SC: Super Carburant (SP95), PL: Pétrole Lampant, GO: Gasoil, FO: Fuel Oil</t>
  </si>
  <si>
    <t>Evolution du marché pétrolier (2010 - 2024)</t>
  </si>
  <si>
    <t>Ventes par
 Prov 2018</t>
  </si>
  <si>
    <t>ÉTAT RECAPITULATIF DES VENTES PAR PROVINCE DECLARÉES PAR LES DISTRIBUTEURS (en m3 sauf gaz en TM)</t>
  </si>
  <si>
    <t>Total</t>
  </si>
  <si>
    <t>Mada</t>
  </si>
  <si>
    <t>NATIONALES</t>
  </si>
  <si>
    <t>GAZ (T)</t>
  </si>
  <si>
    <r>
      <t>D</t>
    </r>
    <r>
      <rPr>
        <sz val="7"/>
        <color indexed="10"/>
        <rFont val="Arial"/>
        <family val="2"/>
      </rPr>
      <t xml:space="preserve">  avec  </t>
    </r>
    <r>
      <rPr>
        <i/>
        <sz val="7"/>
        <color indexed="10"/>
        <rFont val="Arial"/>
        <family val="2"/>
      </rPr>
      <t>VENTES</t>
    </r>
  </si>
  <si>
    <t>Total   SC+ET + …+ FO</t>
  </si>
  <si>
    <t>Tot 'Vtes par régions'</t>
  </si>
  <si>
    <t>Auto-vérification</t>
  </si>
  <si>
    <t>Par PROVINCE</t>
  </si>
  <si>
    <t>TOAMASINA</t>
  </si>
  <si>
    <t>%</t>
  </si>
  <si>
    <t>ANTANANARIVO</t>
  </si>
  <si>
    <t>MAHAJANGA</t>
  </si>
  <si>
    <t>ANTSIRANANA</t>
  </si>
  <si>
    <t>FIANARANTSOA</t>
  </si>
  <si>
    <t>TOLIARA</t>
  </si>
  <si>
    <t>Toamasina</t>
  </si>
  <si>
    <t>Antananarivo</t>
  </si>
  <si>
    <t>Mahajanga</t>
  </si>
  <si>
    <t>Antsiranana</t>
  </si>
  <si>
    <t>Fianarantsoa</t>
  </si>
  <si>
    <t>Toliara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</si>
</sst>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-* #,##0_-;\-* #,##0_-;_-* &quot;-&quot;??_-;_-@_-"/>
    <numFmt numFmtId="165" formatCode="_-* #,##0\ _€_-;\-* #,##0\ _€_-;_-* &quot;-&quot;\ _€_-;_-@_-"/>
    <numFmt numFmtId="166" formatCode="mmm\ \-\ yy;@"/>
    <numFmt numFmtId="167" formatCode="#,##0.0"/>
    <numFmt numFmtId="168" formatCode="[$-40C]mmm\-yy;@"/>
    <numFmt numFmtId="169" formatCode="#,##0.000"/>
    <numFmt numFmtId="170" formatCode="#,##0.0;\-###0.0;"/>
    <numFmt numFmtId="171" formatCode="#,##0.0_ ;\-#,##0.0\ "/>
    <numFmt numFmtId="172" formatCode="#,##0.0;\-###0.00000;"/>
    <numFmt numFmtId="173" formatCode="#,##0.0;\-#,##0.0;"/>
    <numFmt numFmtId="174" formatCode="_-* #,##0.00\ _F_-;\-* #,##0.00\ _F_-;_-* &quot;-&quot;??\ _F_-;_-@_-"/>
    <numFmt numFmtId="175" formatCode="_-* #,##0.0\ _F_-;\-* #,##0.0\ _F_-;_-* &quot;-&quot;??\ _F_-;_-@_-"/>
    <numFmt numFmtId="176" formatCode="[Red]#,##0.0;[Red]\-#,##0.0;"/>
    <numFmt numFmtId="177" formatCode="#,##0.0;;"/>
    <numFmt numFmtId="178" formatCode="_-* #,##0\ _F_-;\-* #,##0\ _F_-;_-* &quot;-&quot;??\ _F_-;_-@_-"/>
  </numFmts>
  <fonts count="2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0"/>
      <name val="Arial"/>
      <family val="2"/>
    </font>
    <font>
      <b/>
      <sz val="9"/>
      <color indexed="61"/>
      <name val="Arial"/>
      <family val="2"/>
    </font>
    <font>
      <sz val="9"/>
      <color indexed="6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Symbol"/>
      <family val="1"/>
      <charset val="2"/>
    </font>
    <font>
      <sz val="7"/>
      <color indexed="10"/>
      <name val="Arial"/>
      <family val="2"/>
    </font>
    <font>
      <i/>
      <sz val="7"/>
      <color indexed="10"/>
      <name val="Arial"/>
      <family val="2"/>
    </font>
    <font>
      <sz val="10"/>
      <color indexed="10"/>
      <name val="Arial"/>
      <family val="2"/>
    </font>
    <font>
      <i/>
      <sz val="8"/>
      <color indexed="12"/>
      <name val="Arial"/>
      <family val="2"/>
    </font>
    <font>
      <i/>
      <sz val="9"/>
      <name val="Arial"/>
      <family val="2"/>
    </font>
    <font>
      <i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>
      <alignment vertical="top"/>
    </xf>
    <xf numFmtId="174" fontId="8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0" fillId="0" borderId="3" xfId="1" applyNumberFormat="1" applyFont="1" applyBorder="1" applyAlignment="1">
      <alignment horizontal="right" indent="1"/>
    </xf>
    <xf numFmtId="164" fontId="3" fillId="0" borderId="4" xfId="1" applyNumberFormat="1" applyFont="1" applyBorder="1" applyAlignment="1">
      <alignment horizontal="right" indent="1"/>
    </xf>
    <xf numFmtId="164" fontId="3" fillId="0" borderId="6" xfId="1" applyNumberFormat="1" applyFont="1" applyBorder="1" applyAlignment="1">
      <alignment horizontal="right" indent="1"/>
    </xf>
    <xf numFmtId="164" fontId="3" fillId="0" borderId="9" xfId="1" applyNumberFormat="1" applyFont="1" applyBorder="1" applyAlignment="1">
      <alignment horizontal="right" indent="1"/>
    </xf>
    <xf numFmtId="0" fontId="3" fillId="0" borderId="3" xfId="0" applyFont="1" applyBorder="1" applyAlignment="1">
      <alignment horizontal="center"/>
    </xf>
    <xf numFmtId="165" fontId="0" fillId="0" borderId="0" xfId="1" applyNumberFormat="1" applyFont="1" applyBorder="1" applyAlignment="1">
      <alignment horizontal="right" indent="1"/>
    </xf>
    <xf numFmtId="165" fontId="0" fillId="0" borderId="4" xfId="1" applyNumberFormat="1" applyFont="1" applyBorder="1" applyAlignment="1">
      <alignment horizontal="right" indent="1"/>
    </xf>
    <xf numFmtId="165" fontId="0" fillId="0" borderId="6" xfId="1" applyNumberFormat="1" applyFont="1" applyBorder="1" applyAlignment="1">
      <alignment horizontal="right" indent="1"/>
    </xf>
    <xf numFmtId="165" fontId="0" fillId="0" borderId="8" xfId="1" applyNumberFormat="1" applyFont="1" applyBorder="1" applyAlignment="1">
      <alignment horizontal="right" indent="1"/>
    </xf>
    <xf numFmtId="165" fontId="0" fillId="0" borderId="9" xfId="1" applyNumberFormat="1" applyFont="1" applyBorder="1" applyAlignment="1">
      <alignment horizontal="right" indent="1"/>
    </xf>
    <xf numFmtId="0" fontId="3" fillId="0" borderId="11" xfId="0" applyFont="1" applyBorder="1" applyAlignment="1">
      <alignment horizontal="center"/>
    </xf>
    <xf numFmtId="166" fontId="3" fillId="0" borderId="11" xfId="0" applyNumberFormat="1" applyFont="1" applyBorder="1" applyAlignment="1">
      <alignment horizontal="left"/>
    </xf>
    <xf numFmtId="166" fontId="3" fillId="0" borderId="12" xfId="0" applyNumberFormat="1" applyFont="1" applyBorder="1" applyAlignment="1">
      <alignment horizontal="left"/>
    </xf>
    <xf numFmtId="166" fontId="3" fillId="0" borderId="13" xfId="0" applyNumberFormat="1" applyFont="1" applyBorder="1" applyAlignment="1">
      <alignment horizontal="left"/>
    </xf>
    <xf numFmtId="0" fontId="8" fillId="0" borderId="0" xfId="2" applyFill="1" applyAlignment="1"/>
    <xf numFmtId="168" fontId="11" fillId="0" borderId="1" xfId="2" applyNumberFormat="1" applyFont="1" applyBorder="1" applyAlignment="1">
      <alignment horizontal="center"/>
    </xf>
    <xf numFmtId="167" fontId="12" fillId="0" borderId="1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13" fillId="4" borderId="1" xfId="2" applyFont="1" applyFill="1" applyBorder="1" applyAlignment="1">
      <alignment horizontal="center"/>
    </xf>
    <xf numFmtId="0" fontId="13" fillId="0" borderId="8" xfId="2" applyFont="1" applyFill="1" applyBorder="1" applyAlignment="1"/>
    <xf numFmtId="167" fontId="8" fillId="0" borderId="0" xfId="2" applyNumberFormat="1" applyFill="1" applyBorder="1" applyAlignment="1">
      <alignment horizontal="right"/>
    </xf>
    <xf numFmtId="0" fontId="8" fillId="0" borderId="0" xfId="2" applyFill="1" applyBorder="1" applyAlignment="1"/>
    <xf numFmtId="169" fontId="8" fillId="0" borderId="0" xfId="2" applyNumberFormat="1" applyFill="1" applyAlignment="1"/>
    <xf numFmtId="0" fontId="8" fillId="0" borderId="11" xfId="2" applyBorder="1" applyAlignment="1">
      <alignment horizontal="right"/>
    </xf>
    <xf numFmtId="170" fontId="8" fillId="0" borderId="14" xfId="2" applyNumberFormat="1" applyFill="1" applyBorder="1" applyAlignment="1"/>
    <xf numFmtId="170" fontId="8" fillId="0" borderId="15" xfId="2" applyNumberFormat="1" applyFill="1" applyBorder="1" applyAlignment="1"/>
    <xf numFmtId="170" fontId="8" fillId="0" borderId="11" xfId="2" applyNumberFormat="1" applyFill="1" applyBorder="1" applyAlignment="1"/>
    <xf numFmtId="171" fontId="8" fillId="0" borderId="0" xfId="2" applyNumberFormat="1" applyFill="1" applyAlignment="1"/>
    <xf numFmtId="0" fontId="8" fillId="0" borderId="12" xfId="2" applyBorder="1" applyAlignment="1">
      <alignment horizontal="right"/>
    </xf>
    <xf numFmtId="170" fontId="8" fillId="0" borderId="16" xfId="2" applyNumberFormat="1" applyFill="1" applyBorder="1" applyAlignment="1"/>
    <xf numFmtId="172" fontId="8" fillId="0" borderId="16" xfId="2" applyNumberFormat="1" applyFill="1" applyBorder="1" applyAlignment="1"/>
    <xf numFmtId="170" fontId="8" fillId="0" borderId="17" xfId="2" applyNumberFormat="1" applyFill="1" applyBorder="1" applyAlignment="1"/>
    <xf numFmtId="170" fontId="8" fillId="0" borderId="12" xfId="2" applyNumberFormat="1" applyFill="1" applyBorder="1" applyAlignment="1"/>
    <xf numFmtId="170" fontId="8" fillId="0" borderId="0" xfId="2" applyNumberFormat="1" applyFill="1" applyAlignment="1"/>
    <xf numFmtId="0" fontId="8" fillId="0" borderId="18" xfId="2" applyBorder="1" applyAlignment="1">
      <alignment horizontal="right"/>
    </xf>
    <xf numFmtId="170" fontId="8" fillId="0" borderId="19" xfId="2" applyNumberFormat="1" applyFill="1" applyBorder="1" applyAlignment="1"/>
    <xf numFmtId="170" fontId="8" fillId="0" borderId="20" xfId="2" applyNumberFormat="1" applyFill="1" applyBorder="1" applyAlignment="1"/>
    <xf numFmtId="170" fontId="8" fillId="0" borderId="18" xfId="2" applyNumberFormat="1" applyFill="1" applyBorder="1" applyAlignment="1"/>
    <xf numFmtId="170" fontId="8" fillId="0" borderId="5" xfId="2" applyNumberFormat="1" applyFill="1" applyBorder="1" applyAlignment="1"/>
    <xf numFmtId="167" fontId="14" fillId="0" borderId="5" xfId="2" applyNumberFormat="1" applyFont="1" applyFill="1" applyBorder="1" applyAlignment="1">
      <alignment horizontal="right"/>
    </xf>
    <xf numFmtId="173" fontId="8" fillId="0" borderId="16" xfId="2" applyNumberFormat="1" applyFill="1" applyBorder="1" applyAlignment="1"/>
    <xf numFmtId="173" fontId="8" fillId="0" borderId="17" xfId="2" applyNumberFormat="1" applyFill="1" applyBorder="1" applyAlignment="1"/>
    <xf numFmtId="173" fontId="8" fillId="0" borderId="12" xfId="2" applyNumberFormat="1" applyFill="1" applyBorder="1" applyAlignment="1"/>
    <xf numFmtId="167" fontId="14" fillId="0" borderId="7" xfId="2" applyNumberFormat="1" applyFont="1" applyFill="1" applyBorder="1" applyAlignment="1">
      <alignment horizontal="right"/>
    </xf>
    <xf numFmtId="173" fontId="8" fillId="0" borderId="21" xfId="2" applyNumberFormat="1" applyFill="1" applyBorder="1" applyAlignment="1"/>
    <xf numFmtId="173" fontId="8" fillId="0" borderId="22" xfId="2" applyNumberFormat="1" applyFill="1" applyBorder="1" applyAlignment="1"/>
    <xf numFmtId="173" fontId="8" fillId="0" borderId="13" xfId="2" applyNumberFormat="1" applyFill="1" applyBorder="1" applyAlignment="1"/>
    <xf numFmtId="175" fontId="8" fillId="0" borderId="0" xfId="3" applyNumberFormat="1" applyFill="1" applyAlignment="1">
      <alignment horizontal="right"/>
    </xf>
    <xf numFmtId="167" fontId="15" fillId="0" borderId="1" xfId="2" applyNumberFormat="1" applyFont="1" applyFill="1" applyBorder="1" applyAlignment="1">
      <alignment horizontal="right" indent="1"/>
    </xf>
    <xf numFmtId="173" fontId="8" fillId="0" borderId="23" xfId="2" applyNumberFormat="1" applyFill="1" applyBorder="1" applyAlignment="1"/>
    <xf numFmtId="173" fontId="8" fillId="0" borderId="24" xfId="2" applyNumberFormat="1" applyFill="1" applyBorder="1" applyAlignment="1"/>
    <xf numFmtId="173" fontId="8" fillId="0" borderId="1" xfId="2" applyNumberFormat="1" applyFill="1" applyBorder="1" applyAlignment="1"/>
    <xf numFmtId="0" fontId="16" fillId="0" borderId="0" xfId="2" quotePrefix="1" applyFont="1" applyFill="1" applyAlignment="1">
      <alignment horizontal="right"/>
    </xf>
    <xf numFmtId="176" fontId="19" fillId="0" borderId="0" xfId="2" applyNumberFormat="1" applyFont="1" applyFill="1" applyAlignment="1"/>
    <xf numFmtId="167" fontId="20" fillId="0" borderId="25" xfId="2" applyNumberFormat="1" applyFont="1" applyFill="1" applyBorder="1" applyAlignment="1">
      <alignment horizontal="right"/>
    </xf>
    <xf numFmtId="173" fontId="14" fillId="0" borderId="26" xfId="2" applyNumberFormat="1" applyFont="1" applyFill="1" applyBorder="1" applyAlignment="1"/>
    <xf numFmtId="173" fontId="14" fillId="0" borderId="27" xfId="2" applyNumberFormat="1" applyFont="1" applyFill="1" applyBorder="1" applyAlignment="1"/>
    <xf numFmtId="173" fontId="14" fillId="0" borderId="25" xfId="2" applyNumberFormat="1" applyFont="1" applyFill="1" applyBorder="1" applyAlignment="1"/>
    <xf numFmtId="0" fontId="14" fillId="0" borderId="0" xfId="2" applyFont="1" applyFill="1" applyAlignment="1"/>
    <xf numFmtId="170" fontId="14" fillId="0" borderId="11" xfId="2" applyNumberFormat="1" applyFont="1" applyFill="1" applyBorder="1" applyAlignment="1"/>
    <xf numFmtId="0" fontId="21" fillId="0" borderId="28" xfId="2" applyFont="1" applyFill="1" applyBorder="1" applyAlignment="1">
      <alignment horizontal="right"/>
    </xf>
    <xf numFmtId="173" fontId="8" fillId="0" borderId="29" xfId="2" applyNumberFormat="1" applyFill="1" applyBorder="1" applyAlignment="1"/>
    <xf numFmtId="173" fontId="8" fillId="0" borderId="30" xfId="2" applyNumberFormat="1" applyFill="1" applyBorder="1" applyAlignment="1"/>
    <xf numFmtId="173" fontId="8" fillId="0" borderId="31" xfId="2" applyNumberFormat="1" applyFill="1" applyBorder="1" applyAlignment="1"/>
    <xf numFmtId="170" fontId="14" fillId="0" borderId="12" xfId="2" applyNumberFormat="1" applyFont="1" applyFill="1" applyBorder="1" applyAlignment="1"/>
    <xf numFmtId="0" fontId="22" fillId="0" borderId="1" xfId="2" applyFont="1" applyFill="1" applyBorder="1" applyAlignment="1">
      <alignment horizontal="right"/>
    </xf>
    <xf numFmtId="176" fontId="23" fillId="0" borderId="2" xfId="2" applyNumberFormat="1" applyFont="1" applyFill="1" applyBorder="1" applyAlignment="1"/>
    <xf numFmtId="49" fontId="24" fillId="4" borderId="11" xfId="2" applyNumberFormat="1" applyFont="1" applyFill="1" applyBorder="1" applyAlignment="1">
      <alignment horizontal="left"/>
    </xf>
    <xf numFmtId="49" fontId="25" fillId="0" borderId="5" xfId="2" applyNumberFormat="1" applyFont="1" applyFill="1" applyBorder="1" applyAlignment="1">
      <alignment horizontal="left"/>
    </xf>
    <xf numFmtId="173" fontId="8" fillId="0" borderId="0" xfId="2" applyNumberFormat="1" applyAlignment="1"/>
    <xf numFmtId="177" fontId="8" fillId="0" borderId="0" xfId="2" applyNumberFormat="1" applyAlignment="1"/>
    <xf numFmtId="0" fontId="10" fillId="4" borderId="1" xfId="2" applyFont="1" applyFill="1" applyBorder="1" applyAlignment="1">
      <alignment horizontal="left"/>
    </xf>
    <xf numFmtId="170" fontId="10" fillId="0" borderId="0" xfId="2" applyNumberFormat="1" applyFont="1" applyFill="1" applyAlignment="1"/>
    <xf numFmtId="0" fontId="8" fillId="0" borderId="0" xfId="2" applyFill="1" applyAlignment="1">
      <alignment horizontal="right"/>
    </xf>
    <xf numFmtId="178" fontId="8" fillId="0" borderId="0" xfId="3" applyNumberFormat="1" applyFill="1"/>
    <xf numFmtId="170" fontId="14" fillId="0" borderId="13" xfId="2" applyNumberFormat="1" applyFont="1" applyFill="1" applyBorder="1" applyAlignment="1"/>
    <xf numFmtId="167" fontId="8" fillId="0" borderId="5" xfId="2" applyNumberFormat="1" applyFill="1" applyBorder="1" applyAlignment="1">
      <alignment horizontal="right"/>
    </xf>
    <xf numFmtId="170" fontId="14" fillId="0" borderId="0" xfId="2" applyNumberFormat="1" applyFont="1" applyFill="1" applyAlignment="1"/>
    <xf numFmtId="167" fontId="8" fillId="0" borderId="7" xfId="2" applyNumberFormat="1" applyFill="1" applyBorder="1" applyAlignment="1">
      <alignment horizontal="right"/>
    </xf>
    <xf numFmtId="0" fontId="10" fillId="4" borderId="1" xfId="2" applyFont="1" applyFill="1" applyBorder="1" applyAlignment="1"/>
    <xf numFmtId="170" fontId="8" fillId="0" borderId="3" xfId="2" applyNumberFormat="1" applyFill="1" applyBorder="1" applyAlignment="1"/>
    <xf numFmtId="173" fontId="8" fillId="0" borderId="0" xfId="2" applyNumberFormat="1" applyFill="1" applyBorder="1" applyAlignment="1"/>
    <xf numFmtId="173" fontId="8" fillId="0" borderId="32" xfId="2" applyNumberFormat="1" applyFill="1" applyBorder="1" applyAlignment="1"/>
    <xf numFmtId="0" fontId="10" fillId="0" borderId="0" xfId="2" applyFont="1" applyFill="1" applyAlignment="1"/>
    <xf numFmtId="0" fontId="5" fillId="2" borderId="0" xfId="0" applyFont="1" applyFill="1" applyAlignment="1">
      <alignment horizontal="center"/>
    </xf>
    <xf numFmtId="0" fontId="9" fillId="3" borderId="6" xfId="2" quotePrefix="1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167" fontId="10" fillId="4" borderId="2" xfId="2" quotePrefix="1" applyNumberFormat="1" applyFont="1" applyFill="1" applyBorder="1" applyAlignment="1">
      <alignment horizontal="center" vertical="center" wrapText="1"/>
    </xf>
    <xf numFmtId="167" fontId="10" fillId="4" borderId="3" xfId="2" quotePrefix="1" applyNumberFormat="1" applyFont="1" applyFill="1" applyBorder="1" applyAlignment="1">
      <alignment horizontal="center" vertical="center"/>
    </xf>
    <xf numFmtId="167" fontId="10" fillId="4" borderId="4" xfId="2" quotePrefix="1" applyNumberFormat="1" applyFont="1" applyFill="1" applyBorder="1" applyAlignment="1">
      <alignment horizontal="center" vertical="center"/>
    </xf>
    <xf numFmtId="167" fontId="10" fillId="4" borderId="5" xfId="2" quotePrefix="1" applyNumberFormat="1" applyFont="1" applyFill="1" applyBorder="1" applyAlignment="1">
      <alignment horizontal="center" vertical="center"/>
    </xf>
    <xf numFmtId="167" fontId="10" fillId="4" borderId="0" xfId="2" quotePrefix="1" applyNumberFormat="1" applyFont="1" applyFill="1" applyBorder="1" applyAlignment="1">
      <alignment horizontal="center" vertical="center"/>
    </xf>
    <xf numFmtId="167" fontId="10" fillId="4" borderId="6" xfId="2" quotePrefix="1" applyNumberFormat="1" applyFont="1" applyFill="1" applyBorder="1" applyAlignment="1">
      <alignment horizontal="center" vertical="center"/>
    </xf>
    <xf numFmtId="167" fontId="10" fillId="4" borderId="7" xfId="2" quotePrefix="1" applyNumberFormat="1" applyFont="1" applyFill="1" applyBorder="1" applyAlignment="1">
      <alignment horizontal="center" vertical="center"/>
    </xf>
    <xf numFmtId="167" fontId="10" fillId="4" borderId="8" xfId="2" quotePrefix="1" applyNumberFormat="1" applyFont="1" applyFill="1" applyBorder="1" applyAlignment="1">
      <alignment horizontal="center" vertical="center"/>
    </xf>
    <xf numFmtId="167" fontId="10" fillId="4" borderId="9" xfId="2" quotePrefix="1" applyNumberFormat="1" applyFont="1" applyFill="1" applyBorder="1" applyAlignment="1">
      <alignment horizontal="center" vertical="center"/>
    </xf>
  </cellXfs>
  <cellStyles count="5">
    <cellStyle name="Milliers" xfId="1" builtinId="3"/>
    <cellStyle name="Milliers_Ventes par depots par op 13x" xfId="3" xr:uid="{32C06582-D074-491B-A22E-809317C1C20B}"/>
    <cellStyle name="Normal" xfId="0" builtinId="0"/>
    <cellStyle name="Normal 2" xfId="2" xr:uid="{26CA88DE-7EB3-44AB-B855-207258A45448}"/>
    <cellStyle name="Normal 3" xfId="4" xr:uid="{5C5802D8-792F-4B73-A985-6F45C85DA211}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5766"/>
      <color rgb="FFB482DA"/>
      <color rgb="FF9751CB"/>
      <color rgb="FFA890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47625</xdr:colOff>
      <xdr:row>6</xdr:row>
      <xdr:rowOff>94208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DA3FA22-F9C9-4E4C-9066-FF6F6D4FE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762000" cy="1170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516A3-A908-44E2-9982-E2CF4ED2DFC2}">
  <dimension ref="A1:K180"/>
  <sheetViews>
    <sheetView tabSelected="1" workbookViewId="0">
      <selection activeCell="L14" sqref="L14"/>
    </sheetView>
  </sheetViews>
  <sheetFormatPr baseColWidth="10" defaultRowHeight="12.75" x14ac:dyDescent="0.2"/>
  <cols>
    <col min="2" max="2" width="9.28515625" bestFit="1" customWidth="1"/>
    <col min="3" max="3" width="6.85546875" bestFit="1" customWidth="1"/>
    <col min="4" max="4" width="9.28515625" bestFit="1" customWidth="1"/>
    <col min="5" max="5" width="10.28515625" bestFit="1" customWidth="1"/>
    <col min="6" max="7" width="9.28515625" bestFit="1" customWidth="1"/>
    <col min="8" max="9" width="10.28515625" bestFit="1" customWidth="1"/>
    <col min="10" max="10" width="9.28515625" bestFit="1" customWidth="1"/>
    <col min="11" max="11" width="11.28515625" customWidth="1"/>
  </cols>
  <sheetData>
    <row r="1" spans="1:11" ht="24" customHeight="1" x14ac:dyDescent="0.25">
      <c r="A1" s="89" t="s">
        <v>14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2">
      <c r="K2" s="2"/>
    </row>
    <row r="3" spans="1:11" x14ac:dyDescent="0.2">
      <c r="K3" s="2"/>
    </row>
    <row r="4" spans="1:11" x14ac:dyDescent="0.2">
      <c r="K4" s="2"/>
    </row>
    <row r="5" spans="1:11" x14ac:dyDescent="0.2">
      <c r="K5" s="2"/>
    </row>
    <row r="6" spans="1:11" x14ac:dyDescent="0.2">
      <c r="K6" s="2"/>
    </row>
    <row r="7" spans="1:11" x14ac:dyDescent="0.2">
      <c r="K7" s="2" t="s">
        <v>12</v>
      </c>
    </row>
    <row r="8" spans="1:11" x14ac:dyDescent="0.2">
      <c r="A8" s="15" t="s">
        <v>0</v>
      </c>
      <c r="B8" s="9" t="s">
        <v>11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9</v>
      </c>
      <c r="K8" s="1" t="s">
        <v>8</v>
      </c>
    </row>
    <row r="9" spans="1:11" x14ac:dyDescent="0.2">
      <c r="A9" s="16">
        <v>40179</v>
      </c>
      <c r="B9" s="5">
        <v>517.55250000000001</v>
      </c>
      <c r="C9" s="5">
        <v>40.564</v>
      </c>
      <c r="D9" s="5">
        <v>4614.4409999999998</v>
      </c>
      <c r="E9" s="5">
        <v>2962.8450000000003</v>
      </c>
      <c r="F9" s="5">
        <v>4859.0360000000001</v>
      </c>
      <c r="G9" s="5">
        <v>3440.7449999999999</v>
      </c>
      <c r="H9" s="5">
        <v>26013.07705</v>
      </c>
      <c r="I9" s="5">
        <v>6381</v>
      </c>
      <c r="J9" s="11">
        <v>0</v>
      </c>
      <c r="K9" s="6">
        <f>SUM(B9:J9)</f>
        <v>48829.260549999999</v>
      </c>
    </row>
    <row r="10" spans="1:11" x14ac:dyDescent="0.2">
      <c r="A10" s="17">
        <v>40210</v>
      </c>
      <c r="B10" s="10">
        <v>520.49649999999997</v>
      </c>
      <c r="C10" s="10">
        <v>32.170999999999999</v>
      </c>
      <c r="D10" s="10">
        <v>3300.38</v>
      </c>
      <c r="E10" s="10">
        <v>2919.5160000000001</v>
      </c>
      <c r="F10" s="10">
        <v>4507.96</v>
      </c>
      <c r="G10" s="10">
        <v>3502.942</v>
      </c>
      <c r="H10" s="10">
        <v>26687.10555</v>
      </c>
      <c r="I10" s="10">
        <v>4289.5</v>
      </c>
      <c r="J10" s="12">
        <v>0</v>
      </c>
      <c r="K10" s="7">
        <f t="shared" ref="K10:K20" si="0">SUM(B10:J10)</f>
        <v>45760.071049999999</v>
      </c>
    </row>
    <row r="11" spans="1:11" x14ac:dyDescent="0.2">
      <c r="A11" s="17">
        <v>40238</v>
      </c>
      <c r="B11" s="10">
        <v>589.05949999999996</v>
      </c>
      <c r="C11" s="10">
        <v>48.944000000000003</v>
      </c>
      <c r="D11" s="10">
        <v>4725.7420000000002</v>
      </c>
      <c r="E11" s="10">
        <v>3359.4520000000002</v>
      </c>
      <c r="F11" s="10">
        <v>5057.7439999999997</v>
      </c>
      <c r="G11" s="10">
        <v>3736.694</v>
      </c>
      <c r="H11" s="10">
        <v>29301.332549999999</v>
      </c>
      <c r="I11" s="10">
        <v>7014.5</v>
      </c>
      <c r="J11" s="12">
        <v>0</v>
      </c>
      <c r="K11" s="7">
        <f t="shared" si="0"/>
        <v>53833.468049999996</v>
      </c>
    </row>
    <row r="12" spans="1:11" x14ac:dyDescent="0.2">
      <c r="A12" s="17">
        <v>40269</v>
      </c>
      <c r="B12" s="10">
        <v>576.33299999999997</v>
      </c>
      <c r="C12" s="10">
        <v>49.713999999999999</v>
      </c>
      <c r="D12" s="10">
        <v>4285.37</v>
      </c>
      <c r="E12" s="10">
        <v>3575.569</v>
      </c>
      <c r="F12" s="10">
        <v>5642.93</v>
      </c>
      <c r="G12" s="10">
        <v>4035.8440000000001</v>
      </c>
      <c r="H12" s="10">
        <v>35884.264200000005</v>
      </c>
      <c r="I12" s="10">
        <v>7407.4529999999995</v>
      </c>
      <c r="J12" s="12">
        <v>0</v>
      </c>
      <c r="K12" s="7">
        <f t="shared" si="0"/>
        <v>61457.477200000001</v>
      </c>
    </row>
    <row r="13" spans="1:11" x14ac:dyDescent="0.2">
      <c r="A13" s="17">
        <v>40299</v>
      </c>
      <c r="B13" s="10">
        <v>563.56900000000007</v>
      </c>
      <c r="C13" s="10">
        <v>51.555</v>
      </c>
      <c r="D13" s="10">
        <v>4400.1790000000001</v>
      </c>
      <c r="E13" s="10">
        <v>3403.2179999999998</v>
      </c>
      <c r="F13" s="10">
        <v>5164.12</v>
      </c>
      <c r="G13" s="10">
        <v>4202.2510000000002</v>
      </c>
      <c r="H13" s="10">
        <v>32238.604269999996</v>
      </c>
      <c r="I13" s="10">
        <v>6476.5</v>
      </c>
      <c r="J13" s="12">
        <v>0</v>
      </c>
      <c r="K13" s="7">
        <f t="shared" si="0"/>
        <v>56499.996269999996</v>
      </c>
    </row>
    <row r="14" spans="1:11" x14ac:dyDescent="0.2">
      <c r="A14" s="17">
        <v>40330</v>
      </c>
      <c r="B14" s="10">
        <v>625.58500000000004</v>
      </c>
      <c r="C14" s="10">
        <v>40.218000000000004</v>
      </c>
      <c r="D14" s="10">
        <v>4943.116</v>
      </c>
      <c r="E14" s="10">
        <v>3679.5101999999997</v>
      </c>
      <c r="F14" s="10">
        <v>5572.357</v>
      </c>
      <c r="G14" s="10">
        <v>4599.4459999999999</v>
      </c>
      <c r="H14" s="10">
        <v>32029.737250000002</v>
      </c>
      <c r="I14" s="10">
        <v>8197</v>
      </c>
      <c r="J14" s="12">
        <v>0</v>
      </c>
      <c r="K14" s="7">
        <f t="shared" si="0"/>
        <v>59686.969450000004</v>
      </c>
    </row>
    <row r="15" spans="1:11" x14ac:dyDescent="0.2">
      <c r="A15" s="17">
        <v>40360</v>
      </c>
      <c r="B15" s="10">
        <v>668.92450000000008</v>
      </c>
      <c r="C15" s="10">
        <v>35.786999999999999</v>
      </c>
      <c r="D15" s="10">
        <v>5955.1540000000005</v>
      </c>
      <c r="E15" s="10">
        <v>3801.5429999999997</v>
      </c>
      <c r="F15" s="10">
        <v>5412.7909999999993</v>
      </c>
      <c r="G15" s="10">
        <v>4660.2479999999996</v>
      </c>
      <c r="H15" s="10">
        <v>34076.662749999996</v>
      </c>
      <c r="I15" s="10">
        <v>10788.5</v>
      </c>
      <c r="J15" s="12">
        <v>0</v>
      </c>
      <c r="K15" s="7">
        <f t="shared" si="0"/>
        <v>65399.610249999998</v>
      </c>
    </row>
    <row r="16" spans="1:11" x14ac:dyDescent="0.2">
      <c r="A16" s="17">
        <v>40391</v>
      </c>
      <c r="B16" s="10">
        <v>583.90049999999997</v>
      </c>
      <c r="C16" s="10">
        <v>41.241</v>
      </c>
      <c r="D16" s="10">
        <v>6066.7830000000004</v>
      </c>
      <c r="E16" s="10">
        <v>4070.87</v>
      </c>
      <c r="F16" s="10">
        <v>5622.009</v>
      </c>
      <c r="G16" s="10">
        <v>4682.1229999999996</v>
      </c>
      <c r="H16" s="10">
        <v>35028.133390000003</v>
      </c>
      <c r="I16" s="10">
        <v>9850</v>
      </c>
      <c r="J16" s="12">
        <v>0</v>
      </c>
      <c r="K16" s="7">
        <f t="shared" si="0"/>
        <v>65945.059890000004</v>
      </c>
    </row>
    <row r="17" spans="1:11" x14ac:dyDescent="0.2">
      <c r="A17" s="17">
        <v>40422</v>
      </c>
      <c r="B17" s="10">
        <v>604.41849999999999</v>
      </c>
      <c r="C17" s="10">
        <v>49.993000000000002</v>
      </c>
      <c r="D17" s="10">
        <v>5012.57</v>
      </c>
      <c r="E17" s="10">
        <v>4258.3799999999992</v>
      </c>
      <c r="F17" s="10">
        <v>5456.7880000000005</v>
      </c>
      <c r="G17" s="10">
        <v>4684.4580000000005</v>
      </c>
      <c r="H17" s="10">
        <v>32997.153599999998</v>
      </c>
      <c r="I17" s="10">
        <v>7521.9650000000001</v>
      </c>
      <c r="J17" s="12">
        <v>0</v>
      </c>
      <c r="K17" s="7">
        <f t="shared" si="0"/>
        <v>60585.7261</v>
      </c>
    </row>
    <row r="18" spans="1:11" x14ac:dyDescent="0.2">
      <c r="A18" s="17">
        <v>40452</v>
      </c>
      <c r="B18" s="10">
        <v>540.35349999999994</v>
      </c>
      <c r="C18" s="10">
        <v>67.738</v>
      </c>
      <c r="D18" s="10">
        <v>5776.9920000000002</v>
      </c>
      <c r="E18" s="10">
        <v>4184.7000000000007</v>
      </c>
      <c r="F18" s="10">
        <v>5295.5010000000002</v>
      </c>
      <c r="G18" s="10">
        <v>4535.5239999999994</v>
      </c>
      <c r="H18" s="10">
        <v>33787.834799999997</v>
      </c>
      <c r="I18" s="10">
        <v>8133.0349999999999</v>
      </c>
      <c r="J18" s="12">
        <v>0</v>
      </c>
      <c r="K18" s="7">
        <f t="shared" si="0"/>
        <v>62321.6783</v>
      </c>
    </row>
    <row r="19" spans="1:11" x14ac:dyDescent="0.2">
      <c r="A19" s="17">
        <v>40483</v>
      </c>
      <c r="B19" s="10">
        <v>566.40099999999995</v>
      </c>
      <c r="C19" s="10">
        <v>50.414000000000001</v>
      </c>
      <c r="D19" s="10">
        <v>5590.2309999999998</v>
      </c>
      <c r="E19" s="10">
        <v>4021.5659999999998</v>
      </c>
      <c r="F19" s="10">
        <v>4993.9369999999999</v>
      </c>
      <c r="G19" s="10">
        <v>4528.1219999999994</v>
      </c>
      <c r="H19" s="10">
        <v>33312.402600000001</v>
      </c>
      <c r="I19" s="10">
        <v>7405.5</v>
      </c>
      <c r="J19" s="12">
        <v>0</v>
      </c>
      <c r="K19" s="7">
        <f t="shared" si="0"/>
        <v>60468.573600000003</v>
      </c>
    </row>
    <row r="20" spans="1:11" x14ac:dyDescent="0.2">
      <c r="A20" s="18">
        <v>40513</v>
      </c>
      <c r="B20" s="13">
        <v>665.15300000000002</v>
      </c>
      <c r="C20" s="13">
        <v>46.503999999999998</v>
      </c>
      <c r="D20" s="13">
        <v>5945.6959999999999</v>
      </c>
      <c r="E20" s="13">
        <v>4785.9159999999993</v>
      </c>
      <c r="F20" s="13">
        <v>5686.5649999999996</v>
      </c>
      <c r="G20" s="13">
        <v>5013.2185000000009</v>
      </c>
      <c r="H20" s="13">
        <v>35557.68118</v>
      </c>
      <c r="I20" s="13">
        <v>7681</v>
      </c>
      <c r="J20" s="14">
        <v>0</v>
      </c>
      <c r="K20" s="8">
        <f t="shared" si="0"/>
        <v>65381.733679999998</v>
      </c>
    </row>
    <row r="21" spans="1:11" x14ac:dyDescent="0.2">
      <c r="A21" s="16">
        <v>40544</v>
      </c>
      <c r="B21" s="5">
        <v>508.02</v>
      </c>
      <c r="C21" s="5">
        <v>43.74</v>
      </c>
      <c r="D21" s="5">
        <v>5450.6419999999998</v>
      </c>
      <c r="E21" s="5">
        <v>4094.357</v>
      </c>
      <c r="F21" s="5">
        <v>4503.8453300000001</v>
      </c>
      <c r="G21" s="5">
        <v>4047.5259999999998</v>
      </c>
      <c r="H21" s="5">
        <v>30228.366200000004</v>
      </c>
      <c r="I21" s="5">
        <v>7978</v>
      </c>
      <c r="J21" s="11">
        <v>0</v>
      </c>
      <c r="K21" s="6">
        <f t="shared" ref="K21:K84" si="1">SUM(B21:J21)</f>
        <v>56854.496530000004</v>
      </c>
    </row>
    <row r="22" spans="1:11" x14ac:dyDescent="0.2">
      <c r="A22" s="17">
        <v>40575</v>
      </c>
      <c r="B22" s="10">
        <v>490.31</v>
      </c>
      <c r="C22" s="10">
        <v>28.585000000000001</v>
      </c>
      <c r="D22" s="10">
        <v>4054.0729999999999</v>
      </c>
      <c r="E22" s="10">
        <v>3723.44</v>
      </c>
      <c r="F22" s="10">
        <v>3684.0684000000001</v>
      </c>
      <c r="G22" s="10">
        <v>3532.989</v>
      </c>
      <c r="H22" s="10">
        <v>28532.282599999999</v>
      </c>
      <c r="I22" s="10">
        <v>6948.5</v>
      </c>
      <c r="J22" s="12">
        <v>0</v>
      </c>
      <c r="K22" s="7">
        <f t="shared" si="1"/>
        <v>50994.248</v>
      </c>
    </row>
    <row r="23" spans="1:11" x14ac:dyDescent="0.2">
      <c r="A23" s="17">
        <v>40603</v>
      </c>
      <c r="B23" s="10">
        <v>532.53200000000004</v>
      </c>
      <c r="C23" s="10">
        <v>39.601999999999997</v>
      </c>
      <c r="D23" s="10">
        <v>5166.2730000000001</v>
      </c>
      <c r="E23" s="10">
        <v>4306.643</v>
      </c>
      <c r="F23" s="10">
        <v>4625.55</v>
      </c>
      <c r="G23" s="10">
        <v>4406.2820000000002</v>
      </c>
      <c r="H23" s="10">
        <v>31615.970999999998</v>
      </c>
      <c r="I23" s="10">
        <v>7359</v>
      </c>
      <c r="J23" s="12">
        <v>0</v>
      </c>
      <c r="K23" s="7">
        <f t="shared" si="1"/>
        <v>58051.852999999996</v>
      </c>
    </row>
    <row r="24" spans="1:11" x14ac:dyDescent="0.2">
      <c r="A24" s="17">
        <v>40634</v>
      </c>
      <c r="B24" s="10">
        <v>543.35050000000001</v>
      </c>
      <c r="C24" s="10">
        <v>45.747</v>
      </c>
      <c r="D24" s="10">
        <v>5637.982</v>
      </c>
      <c r="E24" s="10">
        <v>4323.4369999999999</v>
      </c>
      <c r="F24" s="10">
        <v>5167.2514900000006</v>
      </c>
      <c r="G24" s="10">
        <v>4322.3329999999996</v>
      </c>
      <c r="H24" s="10">
        <v>38314.626000000004</v>
      </c>
      <c r="I24" s="10">
        <v>6576.3289999999997</v>
      </c>
      <c r="J24" s="12">
        <v>0</v>
      </c>
      <c r="K24" s="7">
        <f t="shared" si="1"/>
        <v>64931.055990000001</v>
      </c>
    </row>
    <row r="25" spans="1:11" x14ac:dyDescent="0.2">
      <c r="A25" s="17">
        <v>40664</v>
      </c>
      <c r="B25" s="10">
        <v>559.2885</v>
      </c>
      <c r="C25" s="10">
        <v>57.978999999999999</v>
      </c>
      <c r="D25" s="10">
        <v>6059.0110000000004</v>
      </c>
      <c r="E25" s="10">
        <v>4236.9812000000002</v>
      </c>
      <c r="F25" s="10">
        <v>5039.2945999999993</v>
      </c>
      <c r="G25" s="10">
        <v>5074.5659999999998</v>
      </c>
      <c r="H25" s="10">
        <v>35384.857359999995</v>
      </c>
      <c r="I25" s="10">
        <v>9288.5</v>
      </c>
      <c r="J25" s="12">
        <v>0</v>
      </c>
      <c r="K25" s="7">
        <f t="shared" si="1"/>
        <v>65700.47765999999</v>
      </c>
    </row>
    <row r="26" spans="1:11" x14ac:dyDescent="0.2">
      <c r="A26" s="17">
        <v>40695</v>
      </c>
      <c r="B26" s="10">
        <v>584.2170000000001</v>
      </c>
      <c r="C26" s="10">
        <v>67.013999999999996</v>
      </c>
      <c r="D26" s="10">
        <v>5819.93</v>
      </c>
      <c r="E26" s="10">
        <v>4181.1309999999994</v>
      </c>
      <c r="F26" s="10">
        <v>5370.8310000000001</v>
      </c>
      <c r="G26" s="10">
        <v>4822.4970000000003</v>
      </c>
      <c r="H26" s="10">
        <v>36596.516899999995</v>
      </c>
      <c r="I26" s="10">
        <v>8236</v>
      </c>
      <c r="J26" s="12">
        <v>0</v>
      </c>
      <c r="K26" s="7">
        <f t="shared" si="1"/>
        <v>65678.136899999998</v>
      </c>
    </row>
    <row r="27" spans="1:11" x14ac:dyDescent="0.2">
      <c r="A27" s="17">
        <v>40725</v>
      </c>
      <c r="B27" s="10">
        <v>694.99150000000009</v>
      </c>
      <c r="C27" s="10">
        <v>61.735999999999997</v>
      </c>
      <c r="D27" s="10">
        <v>6957.8580000000002</v>
      </c>
      <c r="E27" s="10">
        <v>4054.1990000000001</v>
      </c>
      <c r="F27" s="10">
        <v>5442.4089999999997</v>
      </c>
      <c r="G27" s="10">
        <v>5227.7920000000004</v>
      </c>
      <c r="H27" s="10">
        <v>35952.226999999999</v>
      </c>
      <c r="I27" s="10">
        <v>9454</v>
      </c>
      <c r="J27" s="12">
        <v>0</v>
      </c>
      <c r="K27" s="7">
        <f t="shared" si="1"/>
        <v>67845.212499999994</v>
      </c>
    </row>
    <row r="28" spans="1:11" x14ac:dyDescent="0.2">
      <c r="A28" s="17">
        <v>40756</v>
      </c>
      <c r="B28" s="10">
        <v>682.2890000000001</v>
      </c>
      <c r="C28" s="10">
        <v>61.817</v>
      </c>
      <c r="D28" s="10">
        <v>7157.82</v>
      </c>
      <c r="E28" s="10">
        <v>4498.9459999999999</v>
      </c>
      <c r="F28" s="10">
        <v>6170.3064000000004</v>
      </c>
      <c r="G28" s="10">
        <v>5027.4939999999997</v>
      </c>
      <c r="H28" s="10">
        <v>36894.652730000002</v>
      </c>
      <c r="I28" s="10">
        <v>9983.5</v>
      </c>
      <c r="J28" s="12">
        <v>0</v>
      </c>
      <c r="K28" s="7">
        <f t="shared" si="1"/>
        <v>70476.825129999997</v>
      </c>
    </row>
    <row r="29" spans="1:11" x14ac:dyDescent="0.2">
      <c r="A29" s="17">
        <v>40787</v>
      </c>
      <c r="B29" s="10">
        <v>601.60300000000007</v>
      </c>
      <c r="C29" s="10">
        <v>53.853000000000002</v>
      </c>
      <c r="D29" s="10">
        <v>6674.2340000000004</v>
      </c>
      <c r="E29" s="10">
        <v>4188.22</v>
      </c>
      <c r="F29" s="10">
        <v>6338.5339999999997</v>
      </c>
      <c r="G29" s="10">
        <v>4693.201</v>
      </c>
      <c r="H29" s="10">
        <v>39586.339200000002</v>
      </c>
      <c r="I29" s="10">
        <v>10303</v>
      </c>
      <c r="J29" s="12">
        <v>0</v>
      </c>
      <c r="K29" s="7">
        <f t="shared" si="1"/>
        <v>72438.984200000006</v>
      </c>
    </row>
    <row r="30" spans="1:11" x14ac:dyDescent="0.2">
      <c r="A30" s="17">
        <v>40817</v>
      </c>
      <c r="B30" s="10">
        <v>600.61590000000001</v>
      </c>
      <c r="C30" s="10">
        <v>51.59</v>
      </c>
      <c r="D30" s="10">
        <v>7046.8860000000004</v>
      </c>
      <c r="E30" s="10">
        <v>4632.8850000000002</v>
      </c>
      <c r="F30" s="10">
        <v>5374.4283999999998</v>
      </c>
      <c r="G30" s="10">
        <v>4536.6260000000002</v>
      </c>
      <c r="H30" s="10">
        <v>37214.724499999997</v>
      </c>
      <c r="I30" s="10">
        <v>10043.5</v>
      </c>
      <c r="J30" s="12">
        <v>0</v>
      </c>
      <c r="K30" s="7">
        <f t="shared" si="1"/>
        <v>69501.255799999999</v>
      </c>
    </row>
    <row r="31" spans="1:11" x14ac:dyDescent="0.2">
      <c r="A31" s="17">
        <v>40848</v>
      </c>
      <c r="B31" s="10">
        <v>634.04399999999998</v>
      </c>
      <c r="C31" s="10">
        <v>55.552</v>
      </c>
      <c r="D31" s="10">
        <v>6826.7359999999999</v>
      </c>
      <c r="E31" s="10">
        <v>4520.4429999999993</v>
      </c>
      <c r="F31" s="10">
        <v>5367.7078000000001</v>
      </c>
      <c r="G31" s="10">
        <v>4841.6409999999996</v>
      </c>
      <c r="H31" s="10">
        <v>39895.630900000004</v>
      </c>
      <c r="I31" s="10">
        <v>11942.5</v>
      </c>
      <c r="J31" s="12">
        <v>1932.4169999999999</v>
      </c>
      <c r="K31" s="7">
        <f t="shared" si="1"/>
        <v>76016.671700000006</v>
      </c>
    </row>
    <row r="32" spans="1:11" x14ac:dyDescent="0.2">
      <c r="A32" s="18">
        <v>40878</v>
      </c>
      <c r="B32" s="13">
        <v>645.48749999999995</v>
      </c>
      <c r="C32" s="13">
        <v>57.823</v>
      </c>
      <c r="D32" s="13">
        <v>6643.6530000000002</v>
      </c>
      <c r="E32" s="13">
        <v>5388.8230000000003</v>
      </c>
      <c r="F32" s="13">
        <v>6136.3005000000003</v>
      </c>
      <c r="G32" s="13">
        <v>4904.5</v>
      </c>
      <c r="H32" s="13">
        <v>40197.181100000002</v>
      </c>
      <c r="I32" s="13">
        <v>11615.5</v>
      </c>
      <c r="J32" s="14">
        <v>0</v>
      </c>
      <c r="K32" s="8">
        <f t="shared" si="1"/>
        <v>75589.268100000001</v>
      </c>
    </row>
    <row r="33" spans="1:11" x14ac:dyDescent="0.2">
      <c r="A33" s="16">
        <v>40909</v>
      </c>
      <c r="B33" s="5">
        <v>677.5859999999999</v>
      </c>
      <c r="C33" s="5">
        <v>33.01</v>
      </c>
      <c r="D33" s="5">
        <v>6385.558</v>
      </c>
      <c r="E33" s="5">
        <v>9296.621000000001</v>
      </c>
      <c r="F33" s="5">
        <v>0</v>
      </c>
      <c r="G33" s="5">
        <v>4075.201</v>
      </c>
      <c r="H33" s="5">
        <v>29776.329000000002</v>
      </c>
      <c r="I33" s="5">
        <v>8826.69</v>
      </c>
      <c r="J33" s="11">
        <v>0</v>
      </c>
      <c r="K33" s="6">
        <f t="shared" si="1"/>
        <v>59070.99500000001</v>
      </c>
    </row>
    <row r="34" spans="1:11" x14ac:dyDescent="0.2">
      <c r="A34" s="17">
        <v>40940</v>
      </c>
      <c r="B34" s="10">
        <v>690.17669999999998</v>
      </c>
      <c r="C34" s="10">
        <v>31.052</v>
      </c>
      <c r="D34" s="10">
        <v>4734.8019999999997</v>
      </c>
      <c r="E34" s="10">
        <v>8759.3590000000004</v>
      </c>
      <c r="F34" s="10">
        <v>0</v>
      </c>
      <c r="G34" s="10">
        <v>3328.259</v>
      </c>
      <c r="H34" s="10">
        <v>34376.319000000003</v>
      </c>
      <c r="I34" s="10">
        <v>7824.5</v>
      </c>
      <c r="J34" s="12">
        <v>971.01599999999996</v>
      </c>
      <c r="K34" s="7">
        <f t="shared" si="1"/>
        <v>60715.483700000004</v>
      </c>
    </row>
    <row r="35" spans="1:11" x14ac:dyDescent="0.2">
      <c r="A35" s="17">
        <v>40969</v>
      </c>
      <c r="B35" s="10">
        <v>850.92310000000009</v>
      </c>
      <c r="C35" s="10">
        <v>37.185000000000002</v>
      </c>
      <c r="D35" s="10">
        <v>5686.4350000000004</v>
      </c>
      <c r="E35" s="10">
        <v>9542.1419999999998</v>
      </c>
      <c r="F35" s="10">
        <v>0</v>
      </c>
      <c r="G35" s="10">
        <v>4088.5659999999998</v>
      </c>
      <c r="H35" s="10">
        <v>35790.790999999997</v>
      </c>
      <c r="I35" s="10">
        <v>9319</v>
      </c>
      <c r="J35" s="12">
        <v>1877.5050000000001</v>
      </c>
      <c r="K35" s="7">
        <f t="shared" si="1"/>
        <v>67192.547099999996</v>
      </c>
    </row>
    <row r="36" spans="1:11" x14ac:dyDescent="0.2">
      <c r="A36" s="17">
        <v>41000</v>
      </c>
      <c r="B36" s="10">
        <v>715.12049999999999</v>
      </c>
      <c r="C36" s="10">
        <v>58.387</v>
      </c>
      <c r="D36" s="10">
        <v>5730.7259999999997</v>
      </c>
      <c r="E36" s="10">
        <v>9867.0049999999992</v>
      </c>
      <c r="F36" s="10">
        <v>0</v>
      </c>
      <c r="G36" s="10">
        <v>3890.384</v>
      </c>
      <c r="H36" s="10">
        <v>37385.423999999999</v>
      </c>
      <c r="I36" s="10">
        <v>9527</v>
      </c>
      <c r="J36" s="12">
        <v>2261.5479999999998</v>
      </c>
      <c r="K36" s="7">
        <f t="shared" si="1"/>
        <v>69435.594499999992</v>
      </c>
    </row>
    <row r="37" spans="1:11" x14ac:dyDescent="0.2">
      <c r="A37" s="17">
        <v>41030</v>
      </c>
      <c r="B37" s="10">
        <v>812.90349999999989</v>
      </c>
      <c r="C37" s="10">
        <v>51.92</v>
      </c>
      <c r="D37" s="10">
        <v>5904.8289999999997</v>
      </c>
      <c r="E37" s="10">
        <v>9842.2200000000012</v>
      </c>
      <c r="F37" s="10">
        <v>0</v>
      </c>
      <c r="G37" s="10">
        <v>4395.6930000000002</v>
      </c>
      <c r="H37" s="10">
        <v>38728.42</v>
      </c>
      <c r="I37" s="10">
        <v>9183.8259999999991</v>
      </c>
      <c r="J37" s="12">
        <v>3196.4440000000004</v>
      </c>
      <c r="K37" s="7">
        <f t="shared" si="1"/>
        <v>72116.255499999999</v>
      </c>
    </row>
    <row r="38" spans="1:11" x14ac:dyDescent="0.2">
      <c r="A38" s="17">
        <v>41061</v>
      </c>
      <c r="B38" s="10">
        <v>836.4434</v>
      </c>
      <c r="C38" s="10">
        <v>52.926000000000002</v>
      </c>
      <c r="D38" s="10">
        <v>5875.7209999999995</v>
      </c>
      <c r="E38" s="10">
        <v>10298.715</v>
      </c>
      <c r="F38" s="10">
        <v>0</v>
      </c>
      <c r="G38" s="10">
        <v>4277.5820000000003</v>
      </c>
      <c r="H38" s="10">
        <v>38671.591999999997</v>
      </c>
      <c r="I38" s="10">
        <v>10310.286</v>
      </c>
      <c r="J38" s="12">
        <v>2645.2700000000004</v>
      </c>
      <c r="K38" s="7">
        <f t="shared" si="1"/>
        <v>72968.535400000008</v>
      </c>
    </row>
    <row r="39" spans="1:11" x14ac:dyDescent="0.2">
      <c r="A39" s="17">
        <v>41091</v>
      </c>
      <c r="B39" s="10">
        <v>1038.9933000000001</v>
      </c>
      <c r="C39" s="10">
        <v>58.286000000000001</v>
      </c>
      <c r="D39" s="10">
        <v>7470.7650000000003</v>
      </c>
      <c r="E39" s="10">
        <v>10082.215</v>
      </c>
      <c r="F39" s="10">
        <v>0</v>
      </c>
      <c r="G39" s="10">
        <v>4721.2649999999994</v>
      </c>
      <c r="H39" s="10">
        <v>39197.45822</v>
      </c>
      <c r="I39" s="10">
        <v>10173.849</v>
      </c>
      <c r="J39" s="12">
        <v>2743.8440000000001</v>
      </c>
      <c r="K39" s="7">
        <f t="shared" si="1"/>
        <v>75486.675520000004</v>
      </c>
    </row>
    <row r="40" spans="1:11" x14ac:dyDescent="0.2">
      <c r="A40" s="17">
        <v>41122</v>
      </c>
      <c r="B40" s="10">
        <v>972.40500000000009</v>
      </c>
      <c r="C40" s="10">
        <v>63.517000000000003</v>
      </c>
      <c r="D40" s="10">
        <v>6972.6970000000001</v>
      </c>
      <c r="E40" s="10">
        <v>10855.236999999999</v>
      </c>
      <c r="F40" s="10">
        <v>0</v>
      </c>
      <c r="G40" s="10">
        <v>4065.1699999999996</v>
      </c>
      <c r="H40" s="10">
        <v>41101.418999999994</v>
      </c>
      <c r="I40" s="10">
        <v>7903.4040000000005</v>
      </c>
      <c r="J40" s="12">
        <v>3179.857</v>
      </c>
      <c r="K40" s="7">
        <f t="shared" si="1"/>
        <v>75113.705999999991</v>
      </c>
    </row>
    <row r="41" spans="1:11" x14ac:dyDescent="0.2">
      <c r="A41" s="17">
        <v>41153</v>
      </c>
      <c r="B41" s="10">
        <v>868.32599999999991</v>
      </c>
      <c r="C41" s="10">
        <v>41.655000000000001</v>
      </c>
      <c r="D41" s="10">
        <v>6560.7749999999996</v>
      </c>
      <c r="E41" s="10">
        <v>9734.0349999999999</v>
      </c>
      <c r="F41" s="10">
        <v>0</v>
      </c>
      <c r="G41" s="10">
        <v>3801.3450000000003</v>
      </c>
      <c r="H41" s="10">
        <v>38872.347000000002</v>
      </c>
      <c r="I41" s="10">
        <v>8127.268</v>
      </c>
      <c r="J41" s="12">
        <v>2445.9989999999998</v>
      </c>
      <c r="K41" s="7">
        <f t="shared" si="1"/>
        <v>70451.75</v>
      </c>
    </row>
    <row r="42" spans="1:11" x14ac:dyDescent="0.2">
      <c r="A42" s="17">
        <v>41183</v>
      </c>
      <c r="B42" s="10">
        <v>905.72250000000008</v>
      </c>
      <c r="C42" s="10">
        <v>60.515999999999998</v>
      </c>
      <c r="D42" s="10">
        <v>6989.3940000000002</v>
      </c>
      <c r="E42" s="10">
        <v>10703.023000000001</v>
      </c>
      <c r="F42" s="10">
        <v>0</v>
      </c>
      <c r="G42" s="10">
        <v>4058.7249999999999</v>
      </c>
      <c r="H42" s="10">
        <v>44340.254000000001</v>
      </c>
      <c r="I42" s="10">
        <v>10344.904</v>
      </c>
      <c r="J42" s="12">
        <v>3029.433</v>
      </c>
      <c r="K42" s="7">
        <f t="shared" si="1"/>
        <v>80431.9715</v>
      </c>
    </row>
    <row r="43" spans="1:11" x14ac:dyDescent="0.2">
      <c r="A43" s="17">
        <v>41214</v>
      </c>
      <c r="B43" s="10">
        <v>973.11450000000002</v>
      </c>
      <c r="C43" s="10">
        <v>54.54</v>
      </c>
      <c r="D43" s="10">
        <v>6535.567</v>
      </c>
      <c r="E43" s="10">
        <v>10277.0926</v>
      </c>
      <c r="F43" s="10">
        <v>0</v>
      </c>
      <c r="G43" s="10">
        <v>4235.5640000000003</v>
      </c>
      <c r="H43" s="10">
        <v>40073.712599999999</v>
      </c>
      <c r="I43" s="10">
        <v>9366.3829999999998</v>
      </c>
      <c r="J43" s="12">
        <v>2498.9189999999999</v>
      </c>
      <c r="K43" s="7">
        <f t="shared" si="1"/>
        <v>74014.892699999997</v>
      </c>
    </row>
    <row r="44" spans="1:11" x14ac:dyDescent="0.2">
      <c r="A44" s="18">
        <v>41244</v>
      </c>
      <c r="B44" s="13">
        <v>1079.8345000000002</v>
      </c>
      <c r="C44" s="13">
        <v>51.786999999999999</v>
      </c>
      <c r="D44" s="13">
        <v>6384.1480000000001</v>
      </c>
      <c r="E44" s="13">
        <v>10830.873500000002</v>
      </c>
      <c r="F44" s="13">
        <v>0</v>
      </c>
      <c r="G44" s="13">
        <v>3787.8960000000002</v>
      </c>
      <c r="H44" s="13">
        <v>36607.582249999999</v>
      </c>
      <c r="I44" s="13">
        <v>9749.1209999999992</v>
      </c>
      <c r="J44" s="14">
        <v>3346.9070000000002</v>
      </c>
      <c r="K44" s="8">
        <f t="shared" si="1"/>
        <v>71838.149250000017</v>
      </c>
    </row>
    <row r="45" spans="1:11" x14ac:dyDescent="0.2">
      <c r="A45" s="16">
        <v>41275</v>
      </c>
      <c r="B45" s="5">
        <v>1074.0645</v>
      </c>
      <c r="C45" s="5">
        <v>40.070999999999998</v>
      </c>
      <c r="D45" s="5">
        <v>5931.915</v>
      </c>
      <c r="E45" s="5">
        <v>9553.5694000000003</v>
      </c>
      <c r="F45" s="5">
        <v>0</v>
      </c>
      <c r="G45" s="5">
        <v>4104.6315000000004</v>
      </c>
      <c r="H45" s="5">
        <v>34200.925000000003</v>
      </c>
      <c r="I45" s="5">
        <v>8324.4719999999998</v>
      </c>
      <c r="J45" s="11">
        <v>3314.4589999999998</v>
      </c>
      <c r="K45" s="6">
        <f t="shared" si="1"/>
        <v>66544.107399999994</v>
      </c>
    </row>
    <row r="46" spans="1:11" x14ac:dyDescent="0.2">
      <c r="A46" s="17">
        <v>41306</v>
      </c>
      <c r="B46" s="10">
        <v>849.16300000000012</v>
      </c>
      <c r="C46" s="10">
        <v>34.493000000000002</v>
      </c>
      <c r="D46" s="10">
        <v>4194.8959999999997</v>
      </c>
      <c r="E46" s="10">
        <v>8222.2463000000007</v>
      </c>
      <c r="F46" s="10">
        <v>0</v>
      </c>
      <c r="G46" s="10">
        <v>3337.6869999999999</v>
      </c>
      <c r="H46" s="10">
        <v>32136.967899999996</v>
      </c>
      <c r="I46" s="10">
        <v>7724.2250000000004</v>
      </c>
      <c r="J46" s="12">
        <v>3101.5439999999999</v>
      </c>
      <c r="K46" s="7">
        <f t="shared" si="1"/>
        <v>59601.222199999997</v>
      </c>
    </row>
    <row r="47" spans="1:11" x14ac:dyDescent="0.2">
      <c r="A47" s="17">
        <v>41334</v>
      </c>
      <c r="B47" s="10">
        <v>1109.9285</v>
      </c>
      <c r="C47" s="10">
        <v>32.058999999999997</v>
      </c>
      <c r="D47" s="10">
        <v>4801.1660000000002</v>
      </c>
      <c r="E47" s="10">
        <v>10234.7086</v>
      </c>
      <c r="F47" s="10">
        <v>0</v>
      </c>
      <c r="G47" s="10">
        <v>3660.989</v>
      </c>
      <c r="H47" s="10">
        <v>36903.758499999996</v>
      </c>
      <c r="I47" s="10">
        <v>8692.3780000000006</v>
      </c>
      <c r="J47" s="12">
        <v>2260.0239999999999</v>
      </c>
      <c r="K47" s="7">
        <f t="shared" si="1"/>
        <v>67695.011599999998</v>
      </c>
    </row>
    <row r="48" spans="1:11" x14ac:dyDescent="0.2">
      <c r="A48" s="17">
        <v>41365</v>
      </c>
      <c r="B48" s="10">
        <v>1014.8855000000001</v>
      </c>
      <c r="C48" s="10">
        <v>28.635999999999999</v>
      </c>
      <c r="D48" s="10">
        <v>5303.1289999999999</v>
      </c>
      <c r="E48" s="10">
        <v>9953.0573999999997</v>
      </c>
      <c r="F48" s="10">
        <v>0</v>
      </c>
      <c r="G48" s="10">
        <v>3400.1489999999999</v>
      </c>
      <c r="H48" s="10">
        <v>38784.821300000003</v>
      </c>
      <c r="I48" s="10">
        <v>8723.8329999999987</v>
      </c>
      <c r="J48" s="12">
        <v>3482.4479999999999</v>
      </c>
      <c r="K48" s="7">
        <f t="shared" si="1"/>
        <v>70690.959200000012</v>
      </c>
    </row>
    <row r="49" spans="1:11" x14ac:dyDescent="0.2">
      <c r="A49" s="17">
        <v>41395</v>
      </c>
      <c r="B49" s="10">
        <v>1111.2735000000002</v>
      </c>
      <c r="C49" s="10">
        <v>40.142000000000003</v>
      </c>
      <c r="D49" s="10">
        <v>5428.1409999999996</v>
      </c>
      <c r="E49" s="10">
        <v>10359.0708</v>
      </c>
      <c r="F49" s="10">
        <v>0</v>
      </c>
      <c r="G49" s="10">
        <v>2928.835</v>
      </c>
      <c r="H49" s="10">
        <v>40125.067999999999</v>
      </c>
      <c r="I49" s="10">
        <v>10125.704</v>
      </c>
      <c r="J49" s="12">
        <v>3257.9740000000002</v>
      </c>
      <c r="K49" s="7">
        <f t="shared" si="1"/>
        <v>73376.208299999998</v>
      </c>
    </row>
    <row r="50" spans="1:11" x14ac:dyDescent="0.2">
      <c r="A50" s="17">
        <v>41426</v>
      </c>
      <c r="B50" s="10">
        <v>947.08690000000013</v>
      </c>
      <c r="C50" s="10">
        <v>37.347000000000001</v>
      </c>
      <c r="D50" s="10">
        <v>5325.9669999999996</v>
      </c>
      <c r="E50" s="10">
        <v>9715.6103999999996</v>
      </c>
      <c r="F50" s="10">
        <v>0</v>
      </c>
      <c r="G50" s="10">
        <v>2724.5370000000003</v>
      </c>
      <c r="H50" s="10">
        <v>36673.223400000003</v>
      </c>
      <c r="I50" s="10">
        <v>7827.8549999999996</v>
      </c>
      <c r="J50" s="12">
        <v>2511.8000000000002</v>
      </c>
      <c r="K50" s="7">
        <f t="shared" si="1"/>
        <v>65763.426699999996</v>
      </c>
    </row>
    <row r="51" spans="1:11" x14ac:dyDescent="0.2">
      <c r="A51" s="17">
        <v>41456</v>
      </c>
      <c r="B51" s="10">
        <v>1100.539</v>
      </c>
      <c r="C51" s="10">
        <v>41.723999999999997</v>
      </c>
      <c r="D51" s="10">
        <v>6281.1350000000002</v>
      </c>
      <c r="E51" s="10">
        <v>10815.422900000001</v>
      </c>
      <c r="F51" s="10">
        <v>0</v>
      </c>
      <c r="G51" s="10">
        <v>3264.4994999999999</v>
      </c>
      <c r="H51" s="10">
        <v>43192.22</v>
      </c>
      <c r="I51" s="10">
        <v>11271.752</v>
      </c>
      <c r="J51" s="12">
        <v>3004.9110000000001</v>
      </c>
      <c r="K51" s="7">
        <f t="shared" si="1"/>
        <v>78972.203399999999</v>
      </c>
    </row>
    <row r="52" spans="1:11" x14ac:dyDescent="0.2">
      <c r="A52" s="17">
        <v>41487</v>
      </c>
      <c r="B52" s="10">
        <v>998.6640000000001</v>
      </c>
      <c r="C52" s="10">
        <v>45.927999999999997</v>
      </c>
      <c r="D52" s="10">
        <v>6393.85</v>
      </c>
      <c r="E52" s="10">
        <v>11011.23473</v>
      </c>
      <c r="F52" s="10">
        <v>0</v>
      </c>
      <c r="G52" s="10">
        <v>2972.1350000000002</v>
      </c>
      <c r="H52" s="10">
        <v>45312.649000000005</v>
      </c>
      <c r="I52" s="10">
        <v>8852.6010000000006</v>
      </c>
      <c r="J52" s="12">
        <v>2751.614</v>
      </c>
      <c r="K52" s="7">
        <f t="shared" si="1"/>
        <v>78338.675730000003</v>
      </c>
    </row>
    <row r="53" spans="1:11" x14ac:dyDescent="0.2">
      <c r="A53" s="17">
        <v>41518</v>
      </c>
      <c r="B53" s="10">
        <v>937.97300000000007</v>
      </c>
      <c r="C53" s="10">
        <v>47.21</v>
      </c>
      <c r="D53" s="10">
        <v>6170.4390000000003</v>
      </c>
      <c r="E53" s="10">
        <v>10278.588300000001</v>
      </c>
      <c r="F53" s="10">
        <v>0</v>
      </c>
      <c r="G53" s="10">
        <v>2513.2669999999998</v>
      </c>
      <c r="H53" s="10">
        <v>43584.546399999992</v>
      </c>
      <c r="I53" s="10">
        <v>8950.3009999999995</v>
      </c>
      <c r="J53" s="12">
        <v>2360.877</v>
      </c>
      <c r="K53" s="7">
        <f t="shared" si="1"/>
        <v>74843.201699999991</v>
      </c>
    </row>
    <row r="54" spans="1:11" x14ac:dyDescent="0.2">
      <c r="A54" s="17">
        <v>41548</v>
      </c>
      <c r="B54" s="10">
        <v>1028.4390000000001</v>
      </c>
      <c r="C54" s="10">
        <v>49.122</v>
      </c>
      <c r="D54" s="10">
        <v>6398.692</v>
      </c>
      <c r="E54" s="10">
        <v>11477.516399999999</v>
      </c>
      <c r="F54" s="10">
        <v>0</v>
      </c>
      <c r="G54" s="10">
        <v>2878.4340000000002</v>
      </c>
      <c r="H54" s="10">
        <v>46536.0412</v>
      </c>
      <c r="I54" s="10">
        <v>11226.835999999999</v>
      </c>
      <c r="J54" s="12">
        <v>3259.712</v>
      </c>
      <c r="K54" s="7">
        <f t="shared" si="1"/>
        <v>82854.792600000001</v>
      </c>
    </row>
    <row r="55" spans="1:11" x14ac:dyDescent="0.2">
      <c r="A55" s="17">
        <v>41579</v>
      </c>
      <c r="B55" s="10">
        <v>1049.2655</v>
      </c>
      <c r="C55" s="10">
        <v>47.368000000000002</v>
      </c>
      <c r="D55" s="10">
        <v>5301.5959999999995</v>
      </c>
      <c r="E55" s="10">
        <v>10174.3765</v>
      </c>
      <c r="F55" s="10">
        <v>0</v>
      </c>
      <c r="G55" s="10">
        <v>2639.1929999999998</v>
      </c>
      <c r="H55" s="10">
        <v>42353.826999999997</v>
      </c>
      <c r="I55" s="10">
        <v>8063.2340000000004</v>
      </c>
      <c r="J55" s="12">
        <v>2396.8690000000001</v>
      </c>
      <c r="K55" s="7">
        <f t="shared" si="1"/>
        <v>72025.729000000007</v>
      </c>
    </row>
    <row r="56" spans="1:11" x14ac:dyDescent="0.2">
      <c r="A56" s="18">
        <v>41609</v>
      </c>
      <c r="B56" s="13">
        <v>1120.8958</v>
      </c>
      <c r="C56" s="13">
        <v>48.35</v>
      </c>
      <c r="D56" s="13">
        <v>5527.4430000000002</v>
      </c>
      <c r="E56" s="13">
        <v>11535.198199999999</v>
      </c>
      <c r="F56" s="13">
        <v>0</v>
      </c>
      <c r="G56" s="13">
        <v>2437.9839999999999</v>
      </c>
      <c r="H56" s="13">
        <v>42102.617999999995</v>
      </c>
      <c r="I56" s="13">
        <v>6144.12</v>
      </c>
      <c r="J56" s="14">
        <v>2588</v>
      </c>
      <c r="K56" s="8">
        <f t="shared" si="1"/>
        <v>71504.608999999997</v>
      </c>
    </row>
    <row r="57" spans="1:11" x14ac:dyDescent="0.2">
      <c r="A57" s="16">
        <v>41640</v>
      </c>
      <c r="B57" s="5">
        <v>1069.6879999999999</v>
      </c>
      <c r="C57" s="5">
        <v>31.366</v>
      </c>
      <c r="D57" s="5">
        <v>4895.1379999999999</v>
      </c>
      <c r="E57" s="5">
        <v>9764.1703999999991</v>
      </c>
      <c r="F57" s="5">
        <v>0</v>
      </c>
      <c r="G57" s="5">
        <v>2622.4870000000001</v>
      </c>
      <c r="H57" s="5">
        <v>38189.074099999998</v>
      </c>
      <c r="I57" s="5">
        <v>9102.99</v>
      </c>
      <c r="J57" s="11">
        <v>2905.01</v>
      </c>
      <c r="K57" s="6">
        <f t="shared" si="1"/>
        <v>68579.92349999999</v>
      </c>
    </row>
    <row r="58" spans="1:11" x14ac:dyDescent="0.2">
      <c r="A58" s="17">
        <v>41671</v>
      </c>
      <c r="B58" s="10">
        <v>894.77499999999998</v>
      </c>
      <c r="C58" s="10">
        <v>21.448</v>
      </c>
      <c r="D58" s="10">
        <v>3923.973</v>
      </c>
      <c r="E58" s="10">
        <v>8499.3924000000006</v>
      </c>
      <c r="F58" s="10">
        <v>0</v>
      </c>
      <c r="G58" s="10">
        <v>2266.9780000000001</v>
      </c>
      <c r="H58" s="10">
        <v>34744.915299999993</v>
      </c>
      <c r="I58" s="10">
        <v>6819.6390000000001</v>
      </c>
      <c r="J58" s="12">
        <v>2920.5569999999998</v>
      </c>
      <c r="K58" s="7">
        <f t="shared" si="1"/>
        <v>60091.677699999993</v>
      </c>
    </row>
    <row r="59" spans="1:11" x14ac:dyDescent="0.2">
      <c r="A59" s="17">
        <v>41699</v>
      </c>
      <c r="B59" s="10">
        <v>950.95249999999999</v>
      </c>
      <c r="C59" s="10">
        <v>24.27</v>
      </c>
      <c r="D59" s="10">
        <v>4769.0209999999997</v>
      </c>
      <c r="E59" s="10">
        <v>9457.5082999999995</v>
      </c>
      <c r="F59" s="10">
        <v>0</v>
      </c>
      <c r="G59" s="10">
        <v>2454.8360000000002</v>
      </c>
      <c r="H59" s="10">
        <v>34355.510799999996</v>
      </c>
      <c r="I59" s="10">
        <v>7783.826</v>
      </c>
      <c r="J59" s="12">
        <v>2794.377</v>
      </c>
      <c r="K59" s="7">
        <f t="shared" si="1"/>
        <v>62590.301599999999</v>
      </c>
    </row>
    <row r="60" spans="1:11" x14ac:dyDescent="0.2">
      <c r="A60" s="17">
        <v>41730</v>
      </c>
      <c r="B60" s="10">
        <v>717.5471</v>
      </c>
      <c r="C60" s="10">
        <v>26.312000000000001</v>
      </c>
      <c r="D60" s="10">
        <v>5484.8680000000004</v>
      </c>
      <c r="E60" s="10">
        <v>10672.028400000001</v>
      </c>
      <c r="F60" s="10">
        <v>0</v>
      </c>
      <c r="G60" s="10">
        <v>2721.98</v>
      </c>
      <c r="H60" s="10">
        <v>40690.584000000003</v>
      </c>
      <c r="I60" s="10">
        <v>7817.1369999999997</v>
      </c>
      <c r="J60" s="12">
        <v>3575.77</v>
      </c>
      <c r="K60" s="7">
        <f t="shared" si="1"/>
        <v>71706.226500000004</v>
      </c>
    </row>
    <row r="61" spans="1:11" x14ac:dyDescent="0.2">
      <c r="A61" s="17">
        <v>41760</v>
      </c>
      <c r="B61" s="10">
        <v>1013.2115</v>
      </c>
      <c r="C61" s="10">
        <v>31.577999999999999</v>
      </c>
      <c r="D61" s="10">
        <v>5531.7209999999995</v>
      </c>
      <c r="E61" s="10">
        <v>10137.293600000001</v>
      </c>
      <c r="F61" s="10">
        <v>0</v>
      </c>
      <c r="G61" s="10">
        <v>2785.6509999999998</v>
      </c>
      <c r="H61" s="10">
        <v>43394.188299999994</v>
      </c>
      <c r="I61" s="10">
        <v>8333.5580000000009</v>
      </c>
      <c r="J61" s="12">
        <v>2740.0070000000001</v>
      </c>
      <c r="K61" s="7">
        <f t="shared" si="1"/>
        <v>73967.208399999989</v>
      </c>
    </row>
    <row r="62" spans="1:11" x14ac:dyDescent="0.2">
      <c r="A62" s="17">
        <v>41791</v>
      </c>
      <c r="B62" s="10">
        <v>1019.5539999999999</v>
      </c>
      <c r="C62" s="10">
        <v>41.39</v>
      </c>
      <c r="D62" s="10">
        <v>5423.5940000000001</v>
      </c>
      <c r="E62" s="10">
        <v>10460.650099999999</v>
      </c>
      <c r="F62" s="10">
        <v>0</v>
      </c>
      <c r="G62" s="10">
        <v>2857.5320000000002</v>
      </c>
      <c r="H62" s="10">
        <v>43333.24</v>
      </c>
      <c r="I62" s="10">
        <v>8441.7960000000003</v>
      </c>
      <c r="J62" s="12">
        <v>3054.8519999999999</v>
      </c>
      <c r="K62" s="7">
        <f t="shared" si="1"/>
        <v>74632.608099999998</v>
      </c>
    </row>
    <row r="63" spans="1:11" x14ac:dyDescent="0.2">
      <c r="A63" s="17">
        <v>41821</v>
      </c>
      <c r="B63" s="10">
        <v>1075.8789999999999</v>
      </c>
      <c r="C63" s="10">
        <v>39.173999999999999</v>
      </c>
      <c r="D63" s="10">
        <v>6989.0820000000003</v>
      </c>
      <c r="E63" s="10">
        <v>10451.500700000001</v>
      </c>
      <c r="F63" s="10">
        <v>0</v>
      </c>
      <c r="G63" s="10">
        <v>2866.7289999999998</v>
      </c>
      <c r="H63" s="10">
        <v>46046.911999999997</v>
      </c>
      <c r="I63" s="10">
        <v>9326.2880000000005</v>
      </c>
      <c r="J63" s="12">
        <v>3321.2460000000001</v>
      </c>
      <c r="K63" s="7">
        <f t="shared" si="1"/>
        <v>80116.810699999987</v>
      </c>
    </row>
    <row r="64" spans="1:11" x14ac:dyDescent="0.2">
      <c r="A64" s="17">
        <v>41852</v>
      </c>
      <c r="B64" s="10">
        <v>988.702</v>
      </c>
      <c r="C64" s="10">
        <v>35.527000000000001</v>
      </c>
      <c r="D64" s="10">
        <v>7101.0690000000004</v>
      </c>
      <c r="E64" s="10">
        <v>10621.3734</v>
      </c>
      <c r="F64" s="10">
        <v>0</v>
      </c>
      <c r="G64" s="10">
        <v>2581.16</v>
      </c>
      <c r="H64" s="10">
        <v>44577.885000000002</v>
      </c>
      <c r="I64" s="10">
        <v>6704.2160000000003</v>
      </c>
      <c r="J64" s="12">
        <v>3982.4920000000002</v>
      </c>
      <c r="K64" s="7">
        <f t="shared" si="1"/>
        <v>76592.424400000004</v>
      </c>
    </row>
    <row r="65" spans="1:11" x14ac:dyDescent="0.2">
      <c r="A65" s="17">
        <v>41883</v>
      </c>
      <c r="B65" s="10">
        <v>1065.3544999999999</v>
      </c>
      <c r="C65" s="10">
        <v>26.762</v>
      </c>
      <c r="D65" s="10">
        <v>5889.4049999999997</v>
      </c>
      <c r="E65" s="10">
        <v>10628.5543</v>
      </c>
      <c r="F65" s="10">
        <v>0</v>
      </c>
      <c r="G65" s="10">
        <v>2616.7449999999999</v>
      </c>
      <c r="H65" s="10">
        <v>46017.440999999999</v>
      </c>
      <c r="I65" s="10">
        <v>6812.4890000000005</v>
      </c>
      <c r="J65" s="12">
        <v>2834.107</v>
      </c>
      <c r="K65" s="7">
        <f t="shared" si="1"/>
        <v>75890.857799999998</v>
      </c>
    </row>
    <row r="66" spans="1:11" x14ac:dyDescent="0.2">
      <c r="A66" s="17">
        <v>41913</v>
      </c>
      <c r="B66" s="10">
        <v>1026.9056</v>
      </c>
      <c r="C66" s="10">
        <v>34.22</v>
      </c>
      <c r="D66" s="10">
        <v>6242.0810000000001</v>
      </c>
      <c r="E66" s="10">
        <v>11551.729600000001</v>
      </c>
      <c r="F66" s="10">
        <v>0</v>
      </c>
      <c r="G66" s="10">
        <v>2747.5920000000001</v>
      </c>
      <c r="H66" s="10">
        <v>51323.112000000001</v>
      </c>
      <c r="I66" s="10">
        <v>7688.8319999999994</v>
      </c>
      <c r="J66" s="12">
        <v>3864.6770000000001</v>
      </c>
      <c r="K66" s="7">
        <f t="shared" si="1"/>
        <v>84479.149199999985</v>
      </c>
    </row>
    <row r="67" spans="1:11" x14ac:dyDescent="0.2">
      <c r="A67" s="17">
        <v>41944</v>
      </c>
      <c r="B67" s="10">
        <v>923.09199999999998</v>
      </c>
      <c r="C67" s="10">
        <v>35.334000000000003</v>
      </c>
      <c r="D67" s="10">
        <v>6027.76</v>
      </c>
      <c r="E67" s="10">
        <v>10222.018199999999</v>
      </c>
      <c r="F67" s="10">
        <v>0</v>
      </c>
      <c r="G67" s="10">
        <v>2452.567</v>
      </c>
      <c r="H67" s="10">
        <v>43881.334000000003</v>
      </c>
      <c r="I67" s="10">
        <v>5781.741</v>
      </c>
      <c r="J67" s="12">
        <v>2860.857</v>
      </c>
      <c r="K67" s="7">
        <f t="shared" si="1"/>
        <v>72184.703200000004</v>
      </c>
    </row>
    <row r="68" spans="1:11" x14ac:dyDescent="0.2">
      <c r="A68" s="18">
        <v>41974</v>
      </c>
      <c r="B68" s="13">
        <v>1051.8909999999998</v>
      </c>
      <c r="C68" s="13">
        <v>35.917000000000002</v>
      </c>
      <c r="D68" s="13">
        <v>5773.3289999999997</v>
      </c>
      <c r="E68" s="13">
        <v>12350.372200000002</v>
      </c>
      <c r="F68" s="13">
        <v>0</v>
      </c>
      <c r="G68" s="13">
        <v>2741.9409999999998</v>
      </c>
      <c r="H68" s="13">
        <v>48581.877999999997</v>
      </c>
      <c r="I68" s="13">
        <v>6695.0780000000004</v>
      </c>
      <c r="J68" s="14">
        <v>3702.248</v>
      </c>
      <c r="K68" s="8">
        <f t="shared" si="1"/>
        <v>80932.65419999999</v>
      </c>
    </row>
    <row r="69" spans="1:11" x14ac:dyDescent="0.2">
      <c r="A69" s="16">
        <v>42005</v>
      </c>
      <c r="B69" s="5">
        <v>1089.6369999999999</v>
      </c>
      <c r="C69" s="5">
        <v>21.68</v>
      </c>
      <c r="D69" s="5">
        <v>4738.6239999999998</v>
      </c>
      <c r="E69" s="5">
        <v>9357.0359000000008</v>
      </c>
      <c r="F69" s="5">
        <v>0</v>
      </c>
      <c r="G69" s="5">
        <v>2298.326</v>
      </c>
      <c r="H69" s="5">
        <v>37596.025999999998</v>
      </c>
      <c r="I69" s="5">
        <v>5452.759</v>
      </c>
      <c r="J69" s="11">
        <v>2009.1010000000001</v>
      </c>
      <c r="K69" s="6">
        <f t="shared" si="1"/>
        <v>62563.188900000001</v>
      </c>
    </row>
    <row r="70" spans="1:11" x14ac:dyDescent="0.2">
      <c r="A70" s="17">
        <v>42036</v>
      </c>
      <c r="B70" s="10">
        <v>953.298</v>
      </c>
      <c r="C70" s="10">
        <v>20.846</v>
      </c>
      <c r="D70" s="10">
        <v>3733.7689999999998</v>
      </c>
      <c r="E70" s="10">
        <v>8510.4815999999992</v>
      </c>
      <c r="F70" s="10">
        <v>0</v>
      </c>
      <c r="G70" s="10">
        <v>2112.1819999999998</v>
      </c>
      <c r="H70" s="10">
        <v>36201.555249999998</v>
      </c>
      <c r="I70" s="10">
        <v>3382.7139999999999</v>
      </c>
      <c r="J70" s="12">
        <v>3325.297</v>
      </c>
      <c r="K70" s="7">
        <f t="shared" si="1"/>
        <v>58240.142849999997</v>
      </c>
    </row>
    <row r="71" spans="1:11" x14ac:dyDescent="0.2">
      <c r="A71" s="17">
        <v>42064</v>
      </c>
      <c r="B71" s="10">
        <v>1117.627</v>
      </c>
      <c r="C71" s="10">
        <v>25.54</v>
      </c>
      <c r="D71" s="10">
        <v>4917.9780000000001</v>
      </c>
      <c r="E71" s="10">
        <v>9752.7417800000003</v>
      </c>
      <c r="F71" s="10">
        <v>0</v>
      </c>
      <c r="G71" s="10">
        <v>2496.3890000000001</v>
      </c>
      <c r="H71" s="10">
        <v>37693.449000000001</v>
      </c>
      <c r="I71" s="10">
        <v>6127.5590000000002</v>
      </c>
      <c r="J71" s="12">
        <v>3710.143</v>
      </c>
      <c r="K71" s="7">
        <f t="shared" si="1"/>
        <v>65841.426780000009</v>
      </c>
    </row>
    <row r="72" spans="1:11" x14ac:dyDescent="0.2">
      <c r="A72" s="17">
        <v>42095</v>
      </c>
      <c r="B72" s="10">
        <v>1007.6675</v>
      </c>
      <c r="C72" s="10">
        <v>36.468000000000004</v>
      </c>
      <c r="D72" s="10">
        <v>5164.6729999999998</v>
      </c>
      <c r="E72" s="10">
        <v>10989.241899999999</v>
      </c>
      <c r="F72" s="10">
        <v>0</v>
      </c>
      <c r="G72" s="10">
        <v>2721.0929999999998</v>
      </c>
      <c r="H72" s="10">
        <v>45837.593999999997</v>
      </c>
      <c r="I72" s="10">
        <v>6104.1639999999998</v>
      </c>
      <c r="J72" s="12">
        <v>3269.078</v>
      </c>
      <c r="K72" s="7">
        <f t="shared" si="1"/>
        <v>75129.979399999997</v>
      </c>
    </row>
    <row r="73" spans="1:11" x14ac:dyDescent="0.2">
      <c r="A73" s="17">
        <v>42125</v>
      </c>
      <c r="B73" s="10">
        <v>1029.5740000000001</v>
      </c>
      <c r="C73" s="10">
        <v>32.555</v>
      </c>
      <c r="D73" s="10">
        <v>5963.3490000000002</v>
      </c>
      <c r="E73" s="10">
        <v>10361.9542</v>
      </c>
      <c r="F73" s="10">
        <v>0</v>
      </c>
      <c r="G73" s="10">
        <v>2654.0540000000001</v>
      </c>
      <c r="H73" s="10">
        <v>42007.100999999995</v>
      </c>
      <c r="I73" s="10">
        <v>5294.0739999999996</v>
      </c>
      <c r="J73" s="12">
        <v>2846.4659999999999</v>
      </c>
      <c r="K73" s="7">
        <f t="shared" si="1"/>
        <v>70189.127199999988</v>
      </c>
    </row>
    <row r="74" spans="1:11" x14ac:dyDescent="0.2">
      <c r="A74" s="17">
        <v>42156</v>
      </c>
      <c r="B74" s="10">
        <v>1043.644</v>
      </c>
      <c r="C74" s="10">
        <v>48.360999999999997</v>
      </c>
      <c r="D74" s="10">
        <v>5126.5919999999996</v>
      </c>
      <c r="E74" s="10">
        <v>10929.733</v>
      </c>
      <c r="F74" s="10">
        <v>0</v>
      </c>
      <c r="G74" s="10">
        <v>2829.395</v>
      </c>
      <c r="H74" s="10">
        <v>47049.67</v>
      </c>
      <c r="I74" s="10">
        <v>4429.7520000000004</v>
      </c>
      <c r="J74" s="12">
        <v>3436.19</v>
      </c>
      <c r="K74" s="7">
        <f t="shared" si="1"/>
        <v>74893.337</v>
      </c>
    </row>
    <row r="75" spans="1:11" x14ac:dyDescent="0.2">
      <c r="A75" s="17">
        <v>42186</v>
      </c>
      <c r="B75" s="10">
        <v>1111.8815</v>
      </c>
      <c r="C75" s="10">
        <v>64.53</v>
      </c>
      <c r="D75" s="10">
        <v>6249.701</v>
      </c>
      <c r="E75" s="10">
        <v>11407.4046</v>
      </c>
      <c r="F75" s="10">
        <v>0</v>
      </c>
      <c r="G75" s="10">
        <v>2912.7389999999996</v>
      </c>
      <c r="H75" s="10">
        <v>50774.775999999998</v>
      </c>
      <c r="I75" s="10">
        <v>6384.049</v>
      </c>
      <c r="J75" s="12">
        <v>3249.04</v>
      </c>
      <c r="K75" s="7">
        <f t="shared" si="1"/>
        <v>82154.121099999989</v>
      </c>
    </row>
    <row r="76" spans="1:11" x14ac:dyDescent="0.2">
      <c r="A76" s="17">
        <v>42217</v>
      </c>
      <c r="B76" s="10">
        <v>1073.6254999999999</v>
      </c>
      <c r="C76" s="10">
        <v>45.65</v>
      </c>
      <c r="D76" s="10">
        <v>6750.5050000000001</v>
      </c>
      <c r="E76" s="10">
        <v>11183.700099999998</v>
      </c>
      <c r="F76" s="10">
        <v>0</v>
      </c>
      <c r="G76" s="10">
        <v>2678.3409999999999</v>
      </c>
      <c r="H76" s="10">
        <v>50163.537750000003</v>
      </c>
      <c r="I76" s="10">
        <v>5074.5249999999996</v>
      </c>
      <c r="J76" s="12">
        <v>3803.8240000000001</v>
      </c>
      <c r="K76" s="7">
        <f t="shared" si="1"/>
        <v>80773.708349999986</v>
      </c>
    </row>
    <row r="77" spans="1:11" x14ac:dyDescent="0.2">
      <c r="A77" s="17">
        <v>42248</v>
      </c>
      <c r="B77" s="10">
        <v>1045.4745</v>
      </c>
      <c r="C77" s="10">
        <v>37.720999999999997</v>
      </c>
      <c r="D77" s="10">
        <v>6347.3389999999999</v>
      </c>
      <c r="E77" s="10">
        <v>11145.3958</v>
      </c>
      <c r="F77" s="10">
        <v>0</v>
      </c>
      <c r="G77" s="10">
        <v>2792.3940000000002</v>
      </c>
      <c r="H77" s="10">
        <v>52200.908000000003</v>
      </c>
      <c r="I77" s="10">
        <v>4228.7539999999999</v>
      </c>
      <c r="J77" s="12">
        <v>3185.6260000000002</v>
      </c>
      <c r="K77" s="7">
        <f t="shared" si="1"/>
        <v>80983.612300000008</v>
      </c>
    </row>
    <row r="78" spans="1:11" x14ac:dyDescent="0.2">
      <c r="A78" s="17">
        <v>42278</v>
      </c>
      <c r="B78" s="10">
        <v>1057.6534999999999</v>
      </c>
      <c r="C78" s="10">
        <v>49.024000000000001</v>
      </c>
      <c r="D78" s="10">
        <v>5537.7309999999998</v>
      </c>
      <c r="E78" s="10">
        <v>11385.046250000001</v>
      </c>
      <c r="F78" s="10">
        <v>0</v>
      </c>
      <c r="G78" s="10">
        <v>2601.0874999999996</v>
      </c>
      <c r="H78" s="10">
        <v>54564.012500000004</v>
      </c>
      <c r="I78" s="10">
        <v>4455.3870000000006</v>
      </c>
      <c r="J78" s="12">
        <v>3236.0740000000001</v>
      </c>
      <c r="K78" s="7">
        <f t="shared" si="1"/>
        <v>82886.015750000006</v>
      </c>
    </row>
    <row r="79" spans="1:11" x14ac:dyDescent="0.2">
      <c r="A79" s="17">
        <v>42309</v>
      </c>
      <c r="B79" s="10">
        <v>1035.4595000000002</v>
      </c>
      <c r="C79" s="10">
        <v>36.526000000000003</v>
      </c>
      <c r="D79" s="10">
        <v>5292.2839999999997</v>
      </c>
      <c r="E79" s="10">
        <v>10542.581</v>
      </c>
      <c r="F79" s="10">
        <v>0</v>
      </c>
      <c r="G79" s="10">
        <v>2566.703</v>
      </c>
      <c r="H79" s="10">
        <v>51758.602999999996</v>
      </c>
      <c r="I79" s="10">
        <v>4718.9549999999999</v>
      </c>
      <c r="J79" s="12">
        <v>3283.944</v>
      </c>
      <c r="K79" s="7">
        <f t="shared" si="1"/>
        <v>79235.055500000002</v>
      </c>
    </row>
    <row r="80" spans="1:11" x14ac:dyDescent="0.2">
      <c r="A80" s="18">
        <v>42339</v>
      </c>
      <c r="B80" s="13">
        <v>987.41149999999993</v>
      </c>
      <c r="C80" s="13">
        <v>32.668999999999997</v>
      </c>
      <c r="D80" s="13">
        <v>5338.8069999999998</v>
      </c>
      <c r="E80" s="13">
        <v>12420.724399999999</v>
      </c>
      <c r="F80" s="13">
        <v>0</v>
      </c>
      <c r="G80" s="13">
        <v>2680.6</v>
      </c>
      <c r="H80" s="13">
        <v>55187.846000000005</v>
      </c>
      <c r="I80" s="13">
        <v>6086.5780000000004</v>
      </c>
      <c r="J80" s="14">
        <v>3906.8670000000002</v>
      </c>
      <c r="K80" s="8">
        <f t="shared" si="1"/>
        <v>86641.502899999992</v>
      </c>
    </row>
    <row r="81" spans="1:11" x14ac:dyDescent="0.2">
      <c r="A81" s="16">
        <v>42370</v>
      </c>
      <c r="B81" s="5">
        <v>1011.9319999999998</v>
      </c>
      <c r="C81" s="5">
        <v>24.736999999999998</v>
      </c>
      <c r="D81" s="5">
        <v>4633.848</v>
      </c>
      <c r="E81" s="5">
        <v>9640.6054000000004</v>
      </c>
      <c r="F81" s="5">
        <v>0</v>
      </c>
      <c r="G81" s="5">
        <v>2269.4660000000003</v>
      </c>
      <c r="H81" s="5">
        <v>40229.650999999998</v>
      </c>
      <c r="I81" s="5">
        <v>5801.585</v>
      </c>
      <c r="J81" s="11">
        <v>3646.6390000000001</v>
      </c>
      <c r="K81" s="6">
        <f t="shared" si="1"/>
        <v>67258.463399999993</v>
      </c>
    </row>
    <row r="82" spans="1:11" x14ac:dyDescent="0.2">
      <c r="A82" s="17">
        <v>42401</v>
      </c>
      <c r="B82" s="10">
        <v>938.19</v>
      </c>
      <c r="C82" s="10">
        <v>20.120999999999999</v>
      </c>
      <c r="D82" s="10">
        <v>3386.6480000000001</v>
      </c>
      <c r="E82" s="10">
        <v>9472.0676999999996</v>
      </c>
      <c r="F82" s="10">
        <v>0</v>
      </c>
      <c r="G82" s="10">
        <v>2236.873</v>
      </c>
      <c r="H82" s="10">
        <v>42067.289000000004</v>
      </c>
      <c r="I82" s="10">
        <v>5613.3990000000003</v>
      </c>
      <c r="J82" s="12">
        <v>2918.1309999999999</v>
      </c>
      <c r="K82" s="7">
        <f t="shared" si="1"/>
        <v>66652.718699999998</v>
      </c>
    </row>
    <row r="83" spans="1:11" x14ac:dyDescent="0.2">
      <c r="A83" s="17">
        <v>42430</v>
      </c>
      <c r="B83" s="10">
        <v>931.62100000000009</v>
      </c>
      <c r="C83" s="10">
        <v>34.793999999999997</v>
      </c>
      <c r="D83" s="10">
        <v>3979.2249999999999</v>
      </c>
      <c r="E83" s="10">
        <v>11129.490299999999</v>
      </c>
      <c r="F83" s="10">
        <v>0</v>
      </c>
      <c r="G83" s="10">
        <v>2582.0860000000002</v>
      </c>
      <c r="H83" s="10">
        <v>46981.709000000003</v>
      </c>
      <c r="I83" s="10">
        <v>5919.7330000000002</v>
      </c>
      <c r="J83" s="12">
        <v>4185.2870000000003</v>
      </c>
      <c r="K83" s="7">
        <f t="shared" si="1"/>
        <v>75743.945300000007</v>
      </c>
    </row>
    <row r="84" spans="1:11" x14ac:dyDescent="0.2">
      <c r="A84" s="17">
        <v>42461</v>
      </c>
      <c r="B84" s="10">
        <v>1033.3402999999998</v>
      </c>
      <c r="C84" s="10">
        <v>35.472000000000001</v>
      </c>
      <c r="D84" s="10">
        <v>4111.1930000000002</v>
      </c>
      <c r="E84" s="10">
        <v>11087.8403</v>
      </c>
      <c r="F84" s="10">
        <v>0</v>
      </c>
      <c r="G84" s="10">
        <v>2779.4990000000003</v>
      </c>
      <c r="H84" s="10">
        <v>48161.692999999999</v>
      </c>
      <c r="I84" s="10">
        <v>6248.3680000000004</v>
      </c>
      <c r="J84" s="12">
        <v>3353.9349999999999</v>
      </c>
      <c r="K84" s="7">
        <f t="shared" si="1"/>
        <v>76811.340599999996</v>
      </c>
    </row>
    <row r="85" spans="1:11" x14ac:dyDescent="0.2">
      <c r="A85" s="17">
        <v>42491</v>
      </c>
      <c r="B85" s="10">
        <v>1018.4875</v>
      </c>
      <c r="C85" s="10">
        <v>31.472000000000001</v>
      </c>
      <c r="D85" s="10">
        <v>4540.4009999999998</v>
      </c>
      <c r="E85" s="10">
        <v>11220.8627</v>
      </c>
      <c r="F85" s="10">
        <v>0</v>
      </c>
      <c r="G85" s="10">
        <v>2727.39</v>
      </c>
      <c r="H85" s="10">
        <v>49448.612999999998</v>
      </c>
      <c r="I85" s="10">
        <v>5601.7820000000002</v>
      </c>
      <c r="J85" s="12">
        <v>3018.7570000000001</v>
      </c>
      <c r="K85" s="7">
        <f t="shared" ref="K85:K148" si="2">SUM(B85:J85)</f>
        <v>77607.765200000009</v>
      </c>
    </row>
    <row r="86" spans="1:11" x14ac:dyDescent="0.2">
      <c r="A86" s="17">
        <v>42522</v>
      </c>
      <c r="B86" s="10">
        <v>994.95245999999997</v>
      </c>
      <c r="C86" s="10">
        <v>36.768000000000001</v>
      </c>
      <c r="D86" s="10">
        <v>5084.4719999999998</v>
      </c>
      <c r="E86" s="10">
        <v>11404.119999999999</v>
      </c>
      <c r="F86" s="10">
        <v>0</v>
      </c>
      <c r="G86" s="10">
        <v>2591.8519999999999</v>
      </c>
      <c r="H86" s="10">
        <v>52200.867100000003</v>
      </c>
      <c r="I86" s="10">
        <v>4871.3069999999998</v>
      </c>
      <c r="J86" s="12">
        <v>2511.085</v>
      </c>
      <c r="K86" s="7">
        <f t="shared" si="2"/>
        <v>79695.42356000001</v>
      </c>
    </row>
    <row r="87" spans="1:11" x14ac:dyDescent="0.2">
      <c r="A87" s="17">
        <v>42552</v>
      </c>
      <c r="B87" s="10">
        <v>1139.1975</v>
      </c>
      <c r="C87" s="10">
        <v>52.067</v>
      </c>
      <c r="D87" s="10">
        <v>6128.2240000000002</v>
      </c>
      <c r="E87" s="10">
        <v>11060.797</v>
      </c>
      <c r="F87" s="10">
        <v>0</v>
      </c>
      <c r="G87" s="10">
        <v>2583.2089999999998</v>
      </c>
      <c r="H87" s="10">
        <v>53079.610399999998</v>
      </c>
      <c r="I87" s="10">
        <v>4981.8829999999998</v>
      </c>
      <c r="J87" s="12">
        <v>1615.1379999999999</v>
      </c>
      <c r="K87" s="7">
        <f t="shared" si="2"/>
        <v>80640.125900000014</v>
      </c>
    </row>
    <row r="88" spans="1:11" x14ac:dyDescent="0.2">
      <c r="A88" s="17">
        <v>42583</v>
      </c>
      <c r="B88" s="10">
        <v>1129.1009999999999</v>
      </c>
      <c r="C88" s="10">
        <v>59.128999999999998</v>
      </c>
      <c r="D88" s="10">
        <v>6289.0060000000003</v>
      </c>
      <c r="E88" s="10">
        <v>12166.927000000001</v>
      </c>
      <c r="F88" s="10">
        <v>0</v>
      </c>
      <c r="G88" s="10">
        <v>2637.3429999999998</v>
      </c>
      <c r="H88" s="10">
        <v>56293.231400000004</v>
      </c>
      <c r="I88" s="10">
        <v>6706.9520000000002</v>
      </c>
      <c r="J88" s="12">
        <v>3701.4029999999998</v>
      </c>
      <c r="K88" s="7">
        <f t="shared" si="2"/>
        <v>88983.092400000023</v>
      </c>
    </row>
    <row r="89" spans="1:11" x14ac:dyDescent="0.2">
      <c r="A89" s="17">
        <v>42614</v>
      </c>
      <c r="B89" s="10">
        <v>1062.0245</v>
      </c>
      <c r="C89" s="10">
        <v>46.46</v>
      </c>
      <c r="D89" s="10">
        <v>5431.0630000000001</v>
      </c>
      <c r="E89" s="10">
        <v>12044.627500000001</v>
      </c>
      <c r="F89" s="10">
        <v>0</v>
      </c>
      <c r="G89" s="10">
        <v>2445.3409999999999</v>
      </c>
      <c r="H89" s="10">
        <v>56227.743499999997</v>
      </c>
      <c r="I89" s="10">
        <v>6627.6289999999999</v>
      </c>
      <c r="J89" s="12">
        <v>3490.3049999999998</v>
      </c>
      <c r="K89" s="7">
        <f t="shared" si="2"/>
        <v>87375.193499999994</v>
      </c>
    </row>
    <row r="90" spans="1:11" x14ac:dyDescent="0.2">
      <c r="A90" s="17">
        <v>42644</v>
      </c>
      <c r="B90" s="10">
        <v>1059.32</v>
      </c>
      <c r="C90" s="10">
        <v>49.643000000000001</v>
      </c>
      <c r="D90" s="10">
        <v>5954.0429999999997</v>
      </c>
      <c r="E90" s="10">
        <v>12407.275799999999</v>
      </c>
      <c r="F90" s="10">
        <v>0</v>
      </c>
      <c r="G90" s="10">
        <v>2524.1509999999998</v>
      </c>
      <c r="H90" s="10">
        <v>58566.524426000004</v>
      </c>
      <c r="I90" s="10">
        <v>7354.07</v>
      </c>
      <c r="J90" s="12">
        <v>3194.4720000000002</v>
      </c>
      <c r="K90" s="7">
        <f t="shared" si="2"/>
        <v>91109.499226</v>
      </c>
    </row>
    <row r="91" spans="1:11" x14ac:dyDescent="0.2">
      <c r="A91" s="17">
        <v>42675</v>
      </c>
      <c r="B91" s="10">
        <v>1062.8115799999998</v>
      </c>
      <c r="C91" s="10">
        <v>37.152999999999999</v>
      </c>
      <c r="D91" s="10">
        <v>6407.8940000000002</v>
      </c>
      <c r="E91" s="10">
        <v>12205.0275</v>
      </c>
      <c r="F91" s="10">
        <v>0</v>
      </c>
      <c r="G91" s="10">
        <v>2513.9409999999998</v>
      </c>
      <c r="H91" s="10">
        <v>58572.151724000003</v>
      </c>
      <c r="I91" s="10">
        <v>8946.2420000000002</v>
      </c>
      <c r="J91" s="12">
        <v>3281.2979999999998</v>
      </c>
      <c r="K91" s="7">
        <f t="shared" si="2"/>
        <v>93026.518803999992</v>
      </c>
    </row>
    <row r="92" spans="1:11" x14ac:dyDescent="0.2">
      <c r="A92" s="18">
        <v>42705</v>
      </c>
      <c r="B92" s="13">
        <v>1103.1785</v>
      </c>
      <c r="C92" s="13">
        <v>31.472999999999999</v>
      </c>
      <c r="D92" s="13">
        <v>5880.0320000000002</v>
      </c>
      <c r="E92" s="13">
        <v>13598.8992</v>
      </c>
      <c r="F92" s="13">
        <v>0</v>
      </c>
      <c r="G92" s="13">
        <v>2475.7640000000001</v>
      </c>
      <c r="H92" s="13">
        <v>59812.954100000003</v>
      </c>
      <c r="I92" s="13">
        <v>7794.6320000000005</v>
      </c>
      <c r="J92" s="14">
        <v>3641.2710000000002</v>
      </c>
      <c r="K92" s="8">
        <f t="shared" si="2"/>
        <v>94338.203799999988</v>
      </c>
    </row>
    <row r="93" spans="1:11" x14ac:dyDescent="0.2">
      <c r="A93" s="16">
        <v>42736</v>
      </c>
      <c r="B93" s="5">
        <v>1068.6845000000001</v>
      </c>
      <c r="C93" s="5">
        <v>21.120999999999999</v>
      </c>
      <c r="D93" s="5">
        <v>4600.7749999999996</v>
      </c>
      <c r="E93" s="5">
        <v>11646.961299999999</v>
      </c>
      <c r="F93" s="5">
        <v>0</v>
      </c>
      <c r="G93" s="5">
        <v>2180.0239999999999</v>
      </c>
      <c r="H93" s="5">
        <v>53823.7552</v>
      </c>
      <c r="I93" s="5">
        <v>8575.8559999999998</v>
      </c>
      <c r="J93" s="11">
        <v>3951.422</v>
      </c>
      <c r="K93" s="6">
        <f t="shared" si="2"/>
        <v>85868.599000000002</v>
      </c>
    </row>
    <row r="94" spans="1:11" x14ac:dyDescent="0.2">
      <c r="A94" s="17">
        <v>42767</v>
      </c>
      <c r="B94" s="10">
        <v>1081.5765000000001</v>
      </c>
      <c r="C94" s="10">
        <v>16.143999999999998</v>
      </c>
      <c r="D94" s="10">
        <v>3272.279</v>
      </c>
      <c r="E94" s="10">
        <v>10238.453099999999</v>
      </c>
      <c r="F94" s="10">
        <v>0</v>
      </c>
      <c r="G94" s="10">
        <v>1942.32375</v>
      </c>
      <c r="H94" s="10">
        <v>48498.270599999996</v>
      </c>
      <c r="I94" s="10">
        <v>6470.39</v>
      </c>
      <c r="J94" s="12">
        <v>2433.4580000000001</v>
      </c>
      <c r="K94" s="7">
        <f t="shared" si="2"/>
        <v>73952.894950000002</v>
      </c>
    </row>
    <row r="95" spans="1:11" x14ac:dyDescent="0.2">
      <c r="A95" s="17">
        <v>42795</v>
      </c>
      <c r="B95" s="10">
        <v>1073.6305</v>
      </c>
      <c r="C95" s="10">
        <v>11.928000000000001</v>
      </c>
      <c r="D95" s="10">
        <v>4022.933</v>
      </c>
      <c r="E95" s="10">
        <v>11628.3429</v>
      </c>
      <c r="F95" s="10">
        <v>0</v>
      </c>
      <c r="G95" s="10">
        <v>2289.1970000000001</v>
      </c>
      <c r="H95" s="10">
        <v>52133.385559999995</v>
      </c>
      <c r="I95" s="10">
        <v>8551.3369999999995</v>
      </c>
      <c r="J95" s="12">
        <v>3595.6350000000002</v>
      </c>
      <c r="K95" s="7">
        <f t="shared" si="2"/>
        <v>83306.388959999997</v>
      </c>
    </row>
    <row r="96" spans="1:11" x14ac:dyDescent="0.2">
      <c r="A96" s="17">
        <v>42826</v>
      </c>
      <c r="B96" s="10">
        <v>1010.859</v>
      </c>
      <c r="C96" s="10">
        <v>19.294</v>
      </c>
      <c r="D96" s="10">
        <v>3936.4549999999999</v>
      </c>
      <c r="E96" s="10">
        <v>11508.1448</v>
      </c>
      <c r="F96" s="10">
        <v>0</v>
      </c>
      <c r="G96" s="10">
        <v>2246.5039999999999</v>
      </c>
      <c r="H96" s="10">
        <v>47601.2016</v>
      </c>
      <c r="I96" s="10">
        <v>8851.7330000000002</v>
      </c>
      <c r="J96" s="12">
        <v>2218.2249999999999</v>
      </c>
      <c r="K96" s="7">
        <f t="shared" si="2"/>
        <v>77392.416400000016</v>
      </c>
    </row>
    <row r="97" spans="1:11" x14ac:dyDescent="0.2">
      <c r="A97" s="17">
        <v>42856</v>
      </c>
      <c r="B97" s="10">
        <v>1211.7704999999999</v>
      </c>
      <c r="C97" s="10">
        <v>19.172000000000001</v>
      </c>
      <c r="D97" s="10">
        <v>3887.6610000000001</v>
      </c>
      <c r="E97" s="10">
        <v>12291.498599999999</v>
      </c>
      <c r="F97" s="10">
        <v>0</v>
      </c>
      <c r="G97" s="10">
        <v>2724.5070000000001</v>
      </c>
      <c r="H97" s="10">
        <v>52280.177799999998</v>
      </c>
      <c r="I97" s="10">
        <v>10489.343000000001</v>
      </c>
      <c r="J97" s="12">
        <v>3236.125</v>
      </c>
      <c r="K97" s="7">
        <f t="shared" si="2"/>
        <v>86140.2549</v>
      </c>
    </row>
    <row r="98" spans="1:11" x14ac:dyDescent="0.2">
      <c r="A98" s="17">
        <v>42887</v>
      </c>
      <c r="B98" s="10">
        <v>1173.0452</v>
      </c>
      <c r="C98" s="10">
        <v>30.073</v>
      </c>
      <c r="D98" s="10">
        <v>4333.6729999999998</v>
      </c>
      <c r="E98" s="10">
        <v>12564.6883</v>
      </c>
      <c r="F98" s="10">
        <v>0</v>
      </c>
      <c r="G98" s="10">
        <v>2538.9050000000002</v>
      </c>
      <c r="H98" s="10">
        <v>53337.870699999999</v>
      </c>
      <c r="I98" s="10">
        <v>11421.978999999999</v>
      </c>
      <c r="J98" s="12">
        <v>3113.31</v>
      </c>
      <c r="K98" s="7">
        <f t="shared" si="2"/>
        <v>88513.544200000004</v>
      </c>
    </row>
    <row r="99" spans="1:11" x14ac:dyDescent="0.2">
      <c r="A99" s="17">
        <v>42917</v>
      </c>
      <c r="B99" s="10">
        <v>1118.0364999999999</v>
      </c>
      <c r="C99" s="10">
        <v>38.21</v>
      </c>
      <c r="D99" s="10">
        <v>6723.3670000000002</v>
      </c>
      <c r="E99" s="10">
        <v>12319.9169</v>
      </c>
      <c r="F99" s="10">
        <v>0</v>
      </c>
      <c r="G99" s="10">
        <v>2547.1800000000003</v>
      </c>
      <c r="H99" s="10">
        <v>52727.713199999998</v>
      </c>
      <c r="I99" s="10">
        <v>15130.644</v>
      </c>
      <c r="J99" s="12">
        <v>3011.1950000000002</v>
      </c>
      <c r="K99" s="7">
        <f t="shared" si="2"/>
        <v>93616.262600000002</v>
      </c>
    </row>
    <row r="100" spans="1:11" x14ac:dyDescent="0.2">
      <c r="A100" s="17">
        <v>42948</v>
      </c>
      <c r="B100" s="10">
        <v>1195.03359</v>
      </c>
      <c r="C100" s="10">
        <v>53.448</v>
      </c>
      <c r="D100" s="10">
        <v>6446.1239999999998</v>
      </c>
      <c r="E100" s="10">
        <v>13209.5391</v>
      </c>
      <c r="F100" s="10">
        <v>0</v>
      </c>
      <c r="G100" s="10">
        <v>2577.8310000000001</v>
      </c>
      <c r="H100" s="10">
        <v>56556.739499999996</v>
      </c>
      <c r="I100" s="10">
        <v>16965.212</v>
      </c>
      <c r="J100" s="12">
        <v>3402.2840000000001</v>
      </c>
      <c r="K100" s="7">
        <f t="shared" si="2"/>
        <v>100406.21118999999</v>
      </c>
    </row>
    <row r="101" spans="1:11" x14ac:dyDescent="0.2">
      <c r="A101" s="17">
        <v>42979</v>
      </c>
      <c r="B101" s="10">
        <v>977.68200000000002</v>
      </c>
      <c r="C101" s="10">
        <v>45.808</v>
      </c>
      <c r="D101" s="10">
        <v>5413.2470000000003</v>
      </c>
      <c r="E101" s="10">
        <v>13519.7641</v>
      </c>
      <c r="F101" s="10">
        <v>0</v>
      </c>
      <c r="G101" s="10">
        <v>2404.6120000000001</v>
      </c>
      <c r="H101" s="10">
        <v>55739.7742</v>
      </c>
      <c r="I101" s="10">
        <v>14820.735000000001</v>
      </c>
      <c r="J101" s="12">
        <v>2031.7819999999999</v>
      </c>
      <c r="K101" s="7">
        <f t="shared" si="2"/>
        <v>94953.404300000009</v>
      </c>
    </row>
    <row r="102" spans="1:11" x14ac:dyDescent="0.2">
      <c r="A102" s="17">
        <v>43009</v>
      </c>
      <c r="B102" s="10">
        <v>1164.7919999999999</v>
      </c>
      <c r="C102" s="10">
        <v>40.938000000000002</v>
      </c>
      <c r="D102" s="10">
        <v>5473.5810000000001</v>
      </c>
      <c r="E102" s="10">
        <v>13562.613000000001</v>
      </c>
      <c r="F102" s="10">
        <v>0</v>
      </c>
      <c r="G102" s="10">
        <v>2526.2060000000001</v>
      </c>
      <c r="H102" s="10">
        <v>55410.032999999996</v>
      </c>
      <c r="I102" s="10">
        <v>19845.784</v>
      </c>
      <c r="J102" s="12">
        <v>3477.5239999999999</v>
      </c>
      <c r="K102" s="7">
        <f t="shared" si="2"/>
        <v>101501.47100000001</v>
      </c>
    </row>
    <row r="103" spans="1:11" x14ac:dyDescent="0.2">
      <c r="A103" s="17">
        <v>43040</v>
      </c>
      <c r="B103" s="10">
        <v>1156.76386</v>
      </c>
      <c r="C103" s="10">
        <v>40.667000000000002</v>
      </c>
      <c r="D103" s="10">
        <v>4336.808</v>
      </c>
      <c r="E103" s="10">
        <v>13143.462</v>
      </c>
      <c r="F103" s="10">
        <v>0</v>
      </c>
      <c r="G103" s="10">
        <v>2355.2980000000002</v>
      </c>
      <c r="H103" s="10">
        <v>51669.835000000006</v>
      </c>
      <c r="I103" s="10">
        <v>19031.938999999998</v>
      </c>
      <c r="J103" s="12">
        <v>2897.701</v>
      </c>
      <c r="K103" s="7">
        <f t="shared" si="2"/>
        <v>94632.473859999998</v>
      </c>
    </row>
    <row r="104" spans="1:11" x14ac:dyDescent="0.2">
      <c r="A104" s="18">
        <v>43070</v>
      </c>
      <c r="B104" s="13">
        <v>1174.1589999999999</v>
      </c>
      <c r="C104" s="13">
        <v>34.896999999999998</v>
      </c>
      <c r="D104" s="13">
        <v>5446.7309999999998</v>
      </c>
      <c r="E104" s="13">
        <v>13729.7135</v>
      </c>
      <c r="F104" s="13">
        <v>0</v>
      </c>
      <c r="G104" s="13">
        <v>2179.9059999999999</v>
      </c>
      <c r="H104" s="13">
        <v>50323.534100000004</v>
      </c>
      <c r="I104" s="13">
        <v>15702.64</v>
      </c>
      <c r="J104" s="14">
        <v>3148.3310000000001</v>
      </c>
      <c r="K104" s="8">
        <f t="shared" si="2"/>
        <v>91739.911600000007</v>
      </c>
    </row>
    <row r="105" spans="1:11" x14ac:dyDescent="0.2">
      <c r="A105" s="16">
        <v>43101</v>
      </c>
      <c r="B105" s="5">
        <v>1131.7024200000001</v>
      </c>
      <c r="C105" s="5">
        <v>22.614999999999998</v>
      </c>
      <c r="D105" s="5">
        <v>4738.6909999999998</v>
      </c>
      <c r="E105" s="5">
        <v>12244.9563</v>
      </c>
      <c r="F105" s="5">
        <v>0</v>
      </c>
      <c r="G105" s="5">
        <v>2160.5100000000002</v>
      </c>
      <c r="H105" s="5">
        <v>41009.129499999995</v>
      </c>
      <c r="I105" s="5">
        <v>12654.746999999999</v>
      </c>
      <c r="J105" s="11">
        <v>1693.0070000000001</v>
      </c>
      <c r="K105" s="6">
        <f t="shared" si="2"/>
        <v>75655.358219999995</v>
      </c>
    </row>
    <row r="106" spans="1:11" x14ac:dyDescent="0.2">
      <c r="A106" s="17">
        <v>43132</v>
      </c>
      <c r="B106" s="10">
        <v>1156.4364999999998</v>
      </c>
      <c r="C106" s="10">
        <v>24.507999999999999</v>
      </c>
      <c r="D106" s="10">
        <v>3626.15</v>
      </c>
      <c r="E106" s="10">
        <v>11407.7626</v>
      </c>
      <c r="F106" s="10">
        <v>0</v>
      </c>
      <c r="G106" s="10">
        <v>2038.2130000000002</v>
      </c>
      <c r="H106" s="10">
        <v>41617.060399999995</v>
      </c>
      <c r="I106" s="10">
        <v>9661.4549999999999</v>
      </c>
      <c r="J106" s="12">
        <v>2485.645</v>
      </c>
      <c r="K106" s="7">
        <f t="shared" si="2"/>
        <v>72017.230500000005</v>
      </c>
    </row>
    <row r="107" spans="1:11" x14ac:dyDescent="0.2">
      <c r="A107" s="17">
        <v>43160</v>
      </c>
      <c r="B107" s="10">
        <v>1140.0934999999999</v>
      </c>
      <c r="C107" s="10">
        <v>20.163</v>
      </c>
      <c r="D107" s="10">
        <v>4574.7190000000001</v>
      </c>
      <c r="E107" s="10">
        <v>12391.4827</v>
      </c>
      <c r="F107" s="10">
        <v>0</v>
      </c>
      <c r="G107" s="10">
        <v>2046.82475</v>
      </c>
      <c r="H107" s="10">
        <v>44613.244749999998</v>
      </c>
      <c r="I107" s="10">
        <v>14050.575999999999</v>
      </c>
      <c r="J107" s="12">
        <v>3072.9659999999999</v>
      </c>
      <c r="K107" s="7">
        <f t="shared" si="2"/>
        <v>81910.069699999993</v>
      </c>
    </row>
    <row r="108" spans="1:11" x14ac:dyDescent="0.2">
      <c r="A108" s="17">
        <v>43191</v>
      </c>
      <c r="B108" s="10">
        <v>1045.6369999999999</v>
      </c>
      <c r="C108" s="10">
        <v>19.736999999999998</v>
      </c>
      <c r="D108" s="10">
        <v>4643.2290000000003</v>
      </c>
      <c r="E108" s="10">
        <v>12137.106100000001</v>
      </c>
      <c r="F108" s="10">
        <v>0</v>
      </c>
      <c r="G108" s="10">
        <v>2421.2460000000001</v>
      </c>
      <c r="H108" s="10">
        <v>47205.172299999998</v>
      </c>
      <c r="I108" s="10">
        <v>9723.0419999999995</v>
      </c>
      <c r="J108" s="12">
        <v>3347.02</v>
      </c>
      <c r="K108" s="7">
        <f t="shared" si="2"/>
        <v>80542.189400000003</v>
      </c>
    </row>
    <row r="109" spans="1:11" x14ac:dyDescent="0.2">
      <c r="A109" s="17">
        <v>43221</v>
      </c>
      <c r="B109" s="10">
        <v>1282.4680000000001</v>
      </c>
      <c r="C109" s="10">
        <v>32.578000000000003</v>
      </c>
      <c r="D109" s="10">
        <v>4879.3109999999997</v>
      </c>
      <c r="E109" s="10">
        <v>13273.421399999999</v>
      </c>
      <c r="F109" s="10">
        <v>0</v>
      </c>
      <c r="G109" s="10">
        <v>2472.4949999999999</v>
      </c>
      <c r="H109" s="10">
        <v>52406.954700000002</v>
      </c>
      <c r="I109" s="10">
        <v>10682.294</v>
      </c>
      <c r="J109" s="12">
        <v>3399.36</v>
      </c>
      <c r="K109" s="7">
        <f t="shared" si="2"/>
        <v>88428.882100000003</v>
      </c>
    </row>
    <row r="110" spans="1:11" x14ac:dyDescent="0.2">
      <c r="A110" s="17">
        <v>43252</v>
      </c>
      <c r="B110" s="10">
        <v>1193.9699999999998</v>
      </c>
      <c r="C110" s="10">
        <v>23.907</v>
      </c>
      <c r="D110" s="10">
        <v>5378.482</v>
      </c>
      <c r="E110" s="10">
        <v>13205.501200000001</v>
      </c>
      <c r="F110" s="10">
        <v>0</v>
      </c>
      <c r="G110" s="10">
        <v>2368.692</v>
      </c>
      <c r="H110" s="10">
        <v>51826.161070000002</v>
      </c>
      <c r="I110" s="10">
        <v>14698.775</v>
      </c>
      <c r="J110" s="12">
        <v>3256.22</v>
      </c>
      <c r="K110" s="7">
        <f t="shared" si="2"/>
        <v>91951.708270000003</v>
      </c>
    </row>
    <row r="111" spans="1:11" x14ac:dyDescent="0.2">
      <c r="A111" s="17">
        <v>43282</v>
      </c>
      <c r="B111" s="10">
        <v>1242.588</v>
      </c>
      <c r="C111" s="10">
        <v>30.984000000000002</v>
      </c>
      <c r="D111" s="10">
        <v>7952.567</v>
      </c>
      <c r="E111" s="10">
        <v>13091.891935000001</v>
      </c>
      <c r="F111" s="10">
        <v>0</v>
      </c>
      <c r="G111" s="10">
        <v>2445.6107499999998</v>
      </c>
      <c r="H111" s="10">
        <v>51341.922181999995</v>
      </c>
      <c r="I111" s="10">
        <v>13668.951000000001</v>
      </c>
      <c r="J111" s="12">
        <v>3358.1129999999998</v>
      </c>
      <c r="K111" s="7">
        <f t="shared" si="2"/>
        <v>93132.627866999988</v>
      </c>
    </row>
    <row r="112" spans="1:11" x14ac:dyDescent="0.2">
      <c r="A112" s="17">
        <v>43313</v>
      </c>
      <c r="B112" s="10">
        <v>1273.8045000000002</v>
      </c>
      <c r="C112" s="10">
        <v>38.304000000000002</v>
      </c>
      <c r="D112" s="10">
        <v>8159.6760000000004</v>
      </c>
      <c r="E112" s="10">
        <v>14551.303900000001</v>
      </c>
      <c r="F112" s="10">
        <v>0</v>
      </c>
      <c r="G112" s="10">
        <v>2606.2129999999997</v>
      </c>
      <c r="H112" s="10">
        <v>56998.187609999994</v>
      </c>
      <c r="I112" s="10">
        <v>10406.734999999999</v>
      </c>
      <c r="J112" s="12">
        <v>3562.1379999999999</v>
      </c>
      <c r="K112" s="7">
        <f t="shared" si="2"/>
        <v>97596.362009999997</v>
      </c>
    </row>
    <row r="113" spans="1:11" x14ac:dyDescent="0.2">
      <c r="A113" s="17">
        <v>43344</v>
      </c>
      <c r="B113" s="10">
        <v>1180.35195</v>
      </c>
      <c r="C113" s="10">
        <v>31.898</v>
      </c>
      <c r="D113" s="10">
        <v>6855.2430000000004</v>
      </c>
      <c r="E113" s="10">
        <v>13331.744200000001</v>
      </c>
      <c r="F113" s="10">
        <v>0</v>
      </c>
      <c r="G113" s="10">
        <v>2297.7129999999997</v>
      </c>
      <c r="H113" s="10">
        <v>53806.408319999995</v>
      </c>
      <c r="I113" s="10">
        <v>13598.584999999999</v>
      </c>
      <c r="J113" s="12">
        <v>1987.2750000000001</v>
      </c>
      <c r="K113" s="7">
        <f t="shared" si="2"/>
        <v>93089.218469999993</v>
      </c>
    </row>
    <row r="114" spans="1:11" x14ac:dyDescent="0.2">
      <c r="A114" s="17">
        <v>43374</v>
      </c>
      <c r="B114" s="10">
        <v>1244.595</v>
      </c>
      <c r="C114" s="10">
        <v>43.063000000000002</v>
      </c>
      <c r="D114" s="10">
        <v>6716.9179999999997</v>
      </c>
      <c r="E114" s="10">
        <v>15224.5059</v>
      </c>
      <c r="F114" s="10">
        <v>0</v>
      </c>
      <c r="G114" s="10">
        <v>2412.3819999999996</v>
      </c>
      <c r="H114" s="10">
        <v>61479.131999999998</v>
      </c>
      <c r="I114" s="10">
        <v>17023.205000000002</v>
      </c>
      <c r="J114" s="12">
        <v>3943.6509999999998</v>
      </c>
      <c r="K114" s="7">
        <f t="shared" si="2"/>
        <v>108087.4519</v>
      </c>
    </row>
    <row r="115" spans="1:11" x14ac:dyDescent="0.2">
      <c r="A115" s="17">
        <v>43405</v>
      </c>
      <c r="B115" s="10">
        <v>1234.5835</v>
      </c>
      <c r="C115" s="10">
        <v>41.29</v>
      </c>
      <c r="D115" s="10">
        <v>6624.3360000000002</v>
      </c>
      <c r="E115" s="10">
        <v>14109.074500000001</v>
      </c>
      <c r="F115" s="10">
        <v>0</v>
      </c>
      <c r="G115" s="10">
        <v>2309.0554999999999</v>
      </c>
      <c r="H115" s="10">
        <v>53166.163499999995</v>
      </c>
      <c r="I115" s="10">
        <v>17571.617999999999</v>
      </c>
      <c r="J115" s="12">
        <v>2932.5639999999999</v>
      </c>
      <c r="K115" s="7">
        <f t="shared" si="2"/>
        <v>97988.684999999998</v>
      </c>
    </row>
    <row r="116" spans="1:11" x14ac:dyDescent="0.2">
      <c r="A116" s="18">
        <v>43435</v>
      </c>
      <c r="B116" s="13">
        <v>1192.0819999999999</v>
      </c>
      <c r="C116" s="13">
        <v>26.114000000000001</v>
      </c>
      <c r="D116" s="13">
        <v>6304.0259999999998</v>
      </c>
      <c r="E116" s="13">
        <v>14897.327000000001</v>
      </c>
      <c r="F116" s="13">
        <v>0</v>
      </c>
      <c r="G116" s="13">
        <v>2316.09</v>
      </c>
      <c r="H116" s="13">
        <v>52351.650999999998</v>
      </c>
      <c r="I116" s="13">
        <v>14362.624</v>
      </c>
      <c r="J116" s="14">
        <v>3779.7370000000001</v>
      </c>
      <c r="K116" s="8">
        <f t="shared" si="2"/>
        <v>95229.650999999983</v>
      </c>
    </row>
    <row r="117" spans="1:11" x14ac:dyDescent="0.2">
      <c r="A117" s="16">
        <v>43466</v>
      </c>
      <c r="B117" s="5">
        <v>1313.2455</v>
      </c>
      <c r="C117" s="5">
        <v>20.74</v>
      </c>
      <c r="D117" s="5">
        <v>5091.5720000000001</v>
      </c>
      <c r="E117" s="5">
        <v>12834.003999999999</v>
      </c>
      <c r="F117" s="5">
        <v>0</v>
      </c>
      <c r="G117" s="5">
        <v>2290.2220000000002</v>
      </c>
      <c r="H117" s="5">
        <v>45178.916100000002</v>
      </c>
      <c r="I117" s="5">
        <v>14912.144999999999</v>
      </c>
      <c r="J117" s="11">
        <v>3195.3919999999998</v>
      </c>
      <c r="K117" s="6">
        <f t="shared" si="2"/>
        <v>84836.236600000004</v>
      </c>
    </row>
    <row r="118" spans="1:11" x14ac:dyDescent="0.2">
      <c r="A118" s="17">
        <v>43497</v>
      </c>
      <c r="B118" s="10">
        <v>1180.271</v>
      </c>
      <c r="C118" s="10">
        <v>16.446999999999999</v>
      </c>
      <c r="D118" s="10">
        <v>4213.5469999999996</v>
      </c>
      <c r="E118" s="10">
        <v>11985.829</v>
      </c>
      <c r="F118" s="10">
        <v>0</v>
      </c>
      <c r="G118" s="10">
        <v>2042.3040000000001</v>
      </c>
      <c r="H118" s="10">
        <v>44614.783300000003</v>
      </c>
      <c r="I118" s="10">
        <v>12722.98</v>
      </c>
      <c r="J118" s="12">
        <v>2002.818</v>
      </c>
      <c r="K118" s="7">
        <f t="shared" si="2"/>
        <v>78778.979299999992</v>
      </c>
    </row>
    <row r="119" spans="1:11" x14ac:dyDescent="0.2">
      <c r="A119" s="17">
        <v>43525</v>
      </c>
      <c r="B119" s="10">
        <v>1210.0454999999997</v>
      </c>
      <c r="C119" s="10">
        <v>20.359000000000002</v>
      </c>
      <c r="D119" s="10">
        <v>4717.91</v>
      </c>
      <c r="E119" s="10">
        <v>12623.762060000001</v>
      </c>
      <c r="F119" s="10">
        <v>0</v>
      </c>
      <c r="G119" s="10">
        <v>2047.6434800000002</v>
      </c>
      <c r="H119" s="10">
        <v>44608.613742000001</v>
      </c>
      <c r="I119" s="10">
        <v>12431.349999999999</v>
      </c>
      <c r="J119" s="12">
        <v>3621.1289999999999</v>
      </c>
      <c r="K119" s="7">
        <f t="shared" si="2"/>
        <v>81280.812782000008</v>
      </c>
    </row>
    <row r="120" spans="1:11" x14ac:dyDescent="0.2">
      <c r="A120" s="17">
        <v>43556</v>
      </c>
      <c r="B120" s="10">
        <v>1254.0654999999997</v>
      </c>
      <c r="C120" s="10">
        <v>22.318999999999999</v>
      </c>
      <c r="D120" s="10">
        <v>5732.6629999999996</v>
      </c>
      <c r="E120" s="10">
        <v>14029.902</v>
      </c>
      <c r="F120" s="10">
        <v>0</v>
      </c>
      <c r="G120" s="10">
        <v>2365.2049999999999</v>
      </c>
      <c r="H120" s="10">
        <v>51457.750499999995</v>
      </c>
      <c r="I120" s="10">
        <v>14138.962</v>
      </c>
      <c r="J120" s="12">
        <v>3034.402</v>
      </c>
      <c r="K120" s="7">
        <f t="shared" si="2"/>
        <v>92035.269</v>
      </c>
    </row>
    <row r="121" spans="1:11" x14ac:dyDescent="0.2">
      <c r="A121" s="17">
        <v>43586</v>
      </c>
      <c r="B121" s="10">
        <v>1270.50181</v>
      </c>
      <c r="C121" s="10">
        <v>16.523</v>
      </c>
      <c r="D121" s="10">
        <v>6022.9549999999999</v>
      </c>
      <c r="E121" s="10">
        <v>13821.133</v>
      </c>
      <c r="F121" s="10">
        <v>0</v>
      </c>
      <c r="G121" s="10">
        <v>2544.9102499999999</v>
      </c>
      <c r="H121" s="10">
        <v>49776.563409999995</v>
      </c>
      <c r="I121" s="10">
        <v>17959.378000000001</v>
      </c>
      <c r="J121" s="12">
        <v>3885.2649999999999</v>
      </c>
      <c r="K121" s="7">
        <f t="shared" si="2"/>
        <v>95297.229469999991</v>
      </c>
    </row>
    <row r="122" spans="1:11" x14ac:dyDescent="0.2">
      <c r="A122" s="17">
        <v>43617</v>
      </c>
      <c r="B122" s="10">
        <v>1168.7750000000001</v>
      </c>
      <c r="C122" s="10">
        <v>21.039000000000001</v>
      </c>
      <c r="D122" s="10">
        <v>6307.02</v>
      </c>
      <c r="E122" s="10">
        <v>13260.135</v>
      </c>
      <c r="F122" s="10">
        <v>0</v>
      </c>
      <c r="G122" s="10">
        <v>2519.0160000000001</v>
      </c>
      <c r="H122" s="10">
        <v>49158.449199999995</v>
      </c>
      <c r="I122" s="10">
        <v>16500.553999999996</v>
      </c>
      <c r="J122" s="12">
        <v>3475.2170000000001</v>
      </c>
      <c r="K122" s="7">
        <f t="shared" si="2"/>
        <v>92410.205199999997</v>
      </c>
    </row>
    <row r="123" spans="1:11" x14ac:dyDescent="0.2">
      <c r="A123" s="17">
        <v>43647</v>
      </c>
      <c r="B123" s="10">
        <v>1310.018</v>
      </c>
      <c r="C123" s="10">
        <v>32.433</v>
      </c>
      <c r="D123" s="10">
        <v>7631.692</v>
      </c>
      <c r="E123" s="10">
        <v>14934.14609</v>
      </c>
      <c r="F123" s="10">
        <v>0</v>
      </c>
      <c r="G123" s="10">
        <v>2873.3902499999999</v>
      </c>
      <c r="H123" s="10">
        <v>58044.249450000003</v>
      </c>
      <c r="I123" s="10">
        <v>19868.868999999999</v>
      </c>
      <c r="J123" s="12">
        <v>2977.9430000000002</v>
      </c>
      <c r="K123" s="7">
        <f t="shared" si="2"/>
        <v>107672.74079000001</v>
      </c>
    </row>
    <row r="124" spans="1:11" x14ac:dyDescent="0.2">
      <c r="A124" s="17">
        <v>43678</v>
      </c>
      <c r="B124" s="10">
        <v>1290.6724999999999</v>
      </c>
      <c r="C124" s="10">
        <v>31.341999999999999</v>
      </c>
      <c r="D124" s="10">
        <v>7739.509</v>
      </c>
      <c r="E124" s="10">
        <v>15392.506017</v>
      </c>
      <c r="F124" s="10">
        <v>0</v>
      </c>
      <c r="G124" s="10">
        <v>3085.0120010000001</v>
      </c>
      <c r="H124" s="10">
        <v>57678.495865999997</v>
      </c>
      <c r="I124" s="10">
        <v>15951.46</v>
      </c>
      <c r="J124" s="12">
        <v>3237.8539999999998</v>
      </c>
      <c r="K124" s="7">
        <f t="shared" si="2"/>
        <v>104406.85138399999</v>
      </c>
    </row>
    <row r="125" spans="1:11" x14ac:dyDescent="0.2">
      <c r="A125" s="17">
        <v>43709</v>
      </c>
      <c r="B125" s="10">
        <v>1244.9090000000001</v>
      </c>
      <c r="C125" s="10">
        <v>28.14</v>
      </c>
      <c r="D125" s="10">
        <v>6968.9719999999998</v>
      </c>
      <c r="E125" s="10">
        <v>14730.552002</v>
      </c>
      <c r="F125" s="10">
        <v>0</v>
      </c>
      <c r="G125" s="10">
        <v>2400.2060000000001</v>
      </c>
      <c r="H125" s="10">
        <v>54425.221214999998</v>
      </c>
      <c r="I125" s="10">
        <v>16822.535</v>
      </c>
      <c r="J125" s="12">
        <v>3064.7339999999999</v>
      </c>
      <c r="K125" s="7">
        <f t="shared" si="2"/>
        <v>99685.269216999994</v>
      </c>
    </row>
    <row r="126" spans="1:11" x14ac:dyDescent="0.2">
      <c r="A126" s="17">
        <v>43739</v>
      </c>
      <c r="B126" s="10">
        <v>1354.1975</v>
      </c>
      <c r="C126" s="10">
        <v>31.364999999999998</v>
      </c>
      <c r="D126" s="10">
        <v>6730.1890000000003</v>
      </c>
      <c r="E126" s="10">
        <v>16148.28</v>
      </c>
      <c r="F126" s="10">
        <v>0</v>
      </c>
      <c r="G126" s="10">
        <v>2240.7160000000003</v>
      </c>
      <c r="H126" s="10">
        <v>62441.451519999988</v>
      </c>
      <c r="I126" s="10">
        <v>20472.578999999998</v>
      </c>
      <c r="J126" s="12">
        <v>3267.5830000000001</v>
      </c>
      <c r="K126" s="7">
        <f t="shared" si="2"/>
        <v>112686.36101999998</v>
      </c>
    </row>
    <row r="127" spans="1:11" x14ac:dyDescent="0.2">
      <c r="A127" s="17">
        <v>43770</v>
      </c>
      <c r="B127" s="10">
        <v>1035.0075000000002</v>
      </c>
      <c r="C127" s="10">
        <v>31.375</v>
      </c>
      <c r="D127" s="10">
        <v>6493.7370000000001</v>
      </c>
      <c r="E127" s="10">
        <v>14517.946</v>
      </c>
      <c r="F127" s="10">
        <v>0</v>
      </c>
      <c r="G127" s="10">
        <v>2347.6315</v>
      </c>
      <c r="H127" s="10">
        <v>53445.331769999997</v>
      </c>
      <c r="I127" s="10">
        <v>24147.646999999997</v>
      </c>
      <c r="J127" s="12">
        <v>1391.1389999999999</v>
      </c>
      <c r="K127" s="7">
        <f t="shared" si="2"/>
        <v>103409.81477</v>
      </c>
    </row>
    <row r="128" spans="1:11" x14ac:dyDescent="0.2">
      <c r="A128" s="18">
        <v>43800</v>
      </c>
      <c r="B128" s="13">
        <v>1381.066</v>
      </c>
      <c r="C128" s="13">
        <v>22.57</v>
      </c>
      <c r="D128" s="13">
        <v>5971.79</v>
      </c>
      <c r="E128" s="13">
        <v>15437.773000000001</v>
      </c>
      <c r="F128" s="13">
        <v>0</v>
      </c>
      <c r="G128" s="13">
        <v>3114.5720000000001</v>
      </c>
      <c r="H128" s="13">
        <v>53103.711900000002</v>
      </c>
      <c r="I128" s="13">
        <v>19672.831000000002</v>
      </c>
      <c r="J128" s="14">
        <v>3940.33</v>
      </c>
      <c r="K128" s="8">
        <f t="shared" si="2"/>
        <v>102644.64390000001</v>
      </c>
    </row>
    <row r="129" spans="1:11" x14ac:dyDescent="0.2">
      <c r="A129" s="16">
        <v>43831</v>
      </c>
      <c r="B129" s="5">
        <v>1166.1310000000003</v>
      </c>
      <c r="C129" s="5">
        <v>18.242999999999999</v>
      </c>
      <c r="D129" s="5">
        <v>5427.5680000000002</v>
      </c>
      <c r="E129" s="5">
        <v>13374.346</v>
      </c>
      <c r="F129" s="5">
        <v>0</v>
      </c>
      <c r="G129" s="5">
        <v>2709.8770000000004</v>
      </c>
      <c r="H129" s="5">
        <v>45826.036930000002</v>
      </c>
      <c r="I129" s="5">
        <v>17087.249</v>
      </c>
      <c r="J129" s="11">
        <v>3451.6619999999998</v>
      </c>
      <c r="K129" s="6">
        <f t="shared" si="2"/>
        <v>89061.112930000003</v>
      </c>
    </row>
    <row r="130" spans="1:11" x14ac:dyDescent="0.2">
      <c r="A130" s="17">
        <v>43862</v>
      </c>
      <c r="B130" s="10">
        <v>1064.0715299999999</v>
      </c>
      <c r="C130" s="10">
        <v>16.809999999999999</v>
      </c>
      <c r="D130" s="10">
        <v>4274.7049999999999</v>
      </c>
      <c r="E130" s="10">
        <v>12075.338</v>
      </c>
      <c r="F130" s="10">
        <v>0</v>
      </c>
      <c r="G130" s="10">
        <v>2420.2460000000001</v>
      </c>
      <c r="H130" s="10">
        <v>44048.11045</v>
      </c>
      <c r="I130" s="10">
        <v>11393.313</v>
      </c>
      <c r="J130" s="12">
        <v>2865.5740000000001</v>
      </c>
      <c r="K130" s="7">
        <f t="shared" si="2"/>
        <v>78158.167979999984</v>
      </c>
    </row>
    <row r="131" spans="1:11" x14ac:dyDescent="0.2">
      <c r="A131" s="17">
        <v>43891</v>
      </c>
      <c r="B131" s="10">
        <v>1175.7805000000001</v>
      </c>
      <c r="C131" s="10">
        <v>15.629</v>
      </c>
      <c r="D131" s="10">
        <v>2863.89</v>
      </c>
      <c r="E131" s="10">
        <v>12471.184499999999</v>
      </c>
      <c r="F131" s="10">
        <v>0</v>
      </c>
      <c r="G131" s="10">
        <v>2675.5590000000002</v>
      </c>
      <c r="H131" s="10">
        <v>44768.246153</v>
      </c>
      <c r="I131" s="10">
        <v>16062.808999999999</v>
      </c>
      <c r="J131" s="12">
        <v>3086.3719999999998</v>
      </c>
      <c r="K131" s="7">
        <f t="shared" si="2"/>
        <v>83119.470153000002</v>
      </c>
    </row>
    <row r="132" spans="1:11" x14ac:dyDescent="0.2">
      <c r="A132" s="17">
        <v>43922</v>
      </c>
      <c r="B132" s="10">
        <v>633.12899999999991</v>
      </c>
      <c r="C132" s="10">
        <v>8.9890000000000008</v>
      </c>
      <c r="D132" s="10">
        <v>429.42099999999999</v>
      </c>
      <c r="E132" s="10">
        <v>9431.402</v>
      </c>
      <c r="F132" s="10">
        <v>0</v>
      </c>
      <c r="G132" s="10">
        <v>2931.3379999999997</v>
      </c>
      <c r="H132" s="10">
        <v>31989.455110000003</v>
      </c>
      <c r="I132" s="10">
        <v>12056.399000000001</v>
      </c>
      <c r="J132" s="12">
        <v>0</v>
      </c>
      <c r="K132" s="7">
        <f t="shared" si="2"/>
        <v>57480.13311000001</v>
      </c>
    </row>
    <row r="133" spans="1:11" x14ac:dyDescent="0.2">
      <c r="A133" s="17">
        <v>43952</v>
      </c>
      <c r="B133" s="10">
        <v>614.43500000000006</v>
      </c>
      <c r="C133" s="10">
        <v>4.5039999999999996</v>
      </c>
      <c r="D133" s="10">
        <v>520.83500000000004</v>
      </c>
      <c r="E133" s="10">
        <v>10916.442490000001</v>
      </c>
      <c r="F133" s="10">
        <v>0</v>
      </c>
      <c r="G133" s="10">
        <v>2865.6210000000001</v>
      </c>
      <c r="H133" s="10">
        <v>36960.362000000001</v>
      </c>
      <c r="I133" s="10">
        <v>11287.838</v>
      </c>
      <c r="J133" s="12">
        <v>0</v>
      </c>
      <c r="K133" s="7">
        <f t="shared" si="2"/>
        <v>63170.037490000002</v>
      </c>
    </row>
    <row r="134" spans="1:11" x14ac:dyDescent="0.2">
      <c r="A134" s="17">
        <v>43983</v>
      </c>
      <c r="B134" s="10">
        <v>728.79049999999995</v>
      </c>
      <c r="C134" s="10">
        <v>6.9480000000000004</v>
      </c>
      <c r="D134" s="10">
        <v>1078.8820000000001</v>
      </c>
      <c r="E134" s="10">
        <v>11588.432000000001</v>
      </c>
      <c r="F134" s="10">
        <v>0</v>
      </c>
      <c r="G134" s="10">
        <v>3121.0520000000001</v>
      </c>
      <c r="H134" s="10">
        <v>41148.322899999999</v>
      </c>
      <c r="I134" s="10">
        <v>16392.52</v>
      </c>
      <c r="J134" s="12">
        <v>0</v>
      </c>
      <c r="K134" s="7">
        <f t="shared" si="2"/>
        <v>74064.947400000005</v>
      </c>
    </row>
    <row r="135" spans="1:11" x14ac:dyDescent="0.2">
      <c r="A135" s="17">
        <v>44013</v>
      </c>
      <c r="B135" s="10">
        <v>722.01150000000007</v>
      </c>
      <c r="C135" s="10">
        <v>14.365</v>
      </c>
      <c r="D135" s="10">
        <v>750.46500000000003</v>
      </c>
      <c r="E135" s="10">
        <v>11080.044999999998</v>
      </c>
      <c r="F135" s="10">
        <v>0</v>
      </c>
      <c r="G135" s="10">
        <v>3311.3940000000002</v>
      </c>
      <c r="H135" s="10">
        <v>38854.401100000003</v>
      </c>
      <c r="I135" s="10">
        <v>18073.724000000002</v>
      </c>
      <c r="J135" s="12">
        <v>0</v>
      </c>
      <c r="K135" s="7">
        <f t="shared" si="2"/>
        <v>72806.405599999998</v>
      </c>
    </row>
    <row r="136" spans="1:11" x14ac:dyDescent="0.2">
      <c r="A136" s="17">
        <v>44044</v>
      </c>
      <c r="B136" s="10">
        <v>745.37849999999992</v>
      </c>
      <c r="C136" s="10">
        <v>12.122</v>
      </c>
      <c r="D136" s="10">
        <v>1094.675</v>
      </c>
      <c r="E136" s="10">
        <v>12891.715</v>
      </c>
      <c r="F136" s="10">
        <v>0</v>
      </c>
      <c r="G136" s="10">
        <v>3455.248</v>
      </c>
      <c r="H136" s="10">
        <v>40433.119189999998</v>
      </c>
      <c r="I136" s="10">
        <v>18837.215</v>
      </c>
      <c r="J136" s="12">
        <v>0</v>
      </c>
      <c r="K136" s="7">
        <f t="shared" si="2"/>
        <v>77469.472689999995</v>
      </c>
    </row>
    <row r="137" spans="1:11" x14ac:dyDescent="0.2">
      <c r="A137" s="17">
        <v>44075</v>
      </c>
      <c r="B137" s="10">
        <v>758.55749999999989</v>
      </c>
      <c r="C137" s="10">
        <v>16.867000000000001</v>
      </c>
      <c r="D137" s="10">
        <v>1435.5809999999999</v>
      </c>
      <c r="E137" s="10">
        <v>13563.206</v>
      </c>
      <c r="F137" s="10">
        <v>0</v>
      </c>
      <c r="G137" s="10">
        <v>2762.54</v>
      </c>
      <c r="H137" s="10">
        <v>47409.756000000001</v>
      </c>
      <c r="I137" s="10">
        <v>18580.363000000001</v>
      </c>
      <c r="J137" s="12">
        <v>0</v>
      </c>
      <c r="K137" s="7">
        <f t="shared" si="2"/>
        <v>84526.870500000005</v>
      </c>
    </row>
    <row r="138" spans="1:11" x14ac:dyDescent="0.2">
      <c r="A138" s="17">
        <v>44105</v>
      </c>
      <c r="B138" s="10">
        <v>747.73699999999997</v>
      </c>
      <c r="C138" s="10">
        <v>17.448</v>
      </c>
      <c r="D138" s="10">
        <v>1705.8009999999999</v>
      </c>
      <c r="E138" s="10">
        <v>14778.88925</v>
      </c>
      <c r="F138" s="10">
        <v>0</v>
      </c>
      <c r="G138" s="10">
        <v>2907.1089999999999</v>
      </c>
      <c r="H138" s="10">
        <v>53727.553660000005</v>
      </c>
      <c r="I138" s="10">
        <v>21447.752</v>
      </c>
      <c r="J138" s="12">
        <v>0</v>
      </c>
      <c r="K138" s="7">
        <f t="shared" si="2"/>
        <v>95332.289910000021</v>
      </c>
    </row>
    <row r="139" spans="1:11" x14ac:dyDescent="0.2">
      <c r="A139" s="17">
        <v>44136</v>
      </c>
      <c r="B139" s="10">
        <v>777.12400000000002</v>
      </c>
      <c r="C139" s="10">
        <v>18.707999999999998</v>
      </c>
      <c r="D139" s="10">
        <v>1429.8579999999999</v>
      </c>
      <c r="E139" s="10">
        <v>13886.021000000001</v>
      </c>
      <c r="F139" s="10">
        <v>0</v>
      </c>
      <c r="G139" s="10">
        <v>2400.922</v>
      </c>
      <c r="H139" s="10">
        <v>52765.542400000006</v>
      </c>
      <c r="I139" s="10">
        <v>21145.155999999999</v>
      </c>
      <c r="J139" s="12">
        <v>0</v>
      </c>
      <c r="K139" s="7">
        <f t="shared" si="2"/>
        <v>92423.33140000001</v>
      </c>
    </row>
    <row r="140" spans="1:11" x14ac:dyDescent="0.2">
      <c r="A140" s="18">
        <v>44166</v>
      </c>
      <c r="B140" s="13">
        <v>742.78949999999998</v>
      </c>
      <c r="C140" s="13">
        <v>30.591000000000001</v>
      </c>
      <c r="D140" s="13">
        <v>2033.2719999999999</v>
      </c>
      <c r="E140" s="13">
        <v>15755.579</v>
      </c>
      <c r="F140" s="13">
        <v>0</v>
      </c>
      <c r="G140" s="13">
        <v>2651.6019999999999</v>
      </c>
      <c r="H140" s="13">
        <v>55070.8923</v>
      </c>
      <c r="I140" s="13">
        <v>20587.297999999999</v>
      </c>
      <c r="J140" s="14">
        <v>0</v>
      </c>
      <c r="K140" s="8">
        <f t="shared" si="2"/>
        <v>96872.023799999995</v>
      </c>
    </row>
    <row r="141" spans="1:11" x14ac:dyDescent="0.2">
      <c r="A141" s="16">
        <v>44197</v>
      </c>
      <c r="B141" s="5">
        <v>671.96883000000003</v>
      </c>
      <c r="C141" s="5">
        <v>20.276</v>
      </c>
      <c r="D141" s="5">
        <v>1703.127</v>
      </c>
      <c r="E141" s="5">
        <v>12757.065000000001</v>
      </c>
      <c r="F141" s="5">
        <v>0</v>
      </c>
      <c r="G141" s="5">
        <v>3347.4520000000002</v>
      </c>
      <c r="H141" s="5">
        <v>44827.900999999998</v>
      </c>
      <c r="I141" s="5">
        <v>22118.665000000001</v>
      </c>
      <c r="J141" s="11">
        <v>0</v>
      </c>
      <c r="K141" s="6">
        <f t="shared" si="2"/>
        <v>85446.454830000002</v>
      </c>
    </row>
    <row r="142" spans="1:11" x14ac:dyDescent="0.2">
      <c r="A142" s="17">
        <v>44228</v>
      </c>
      <c r="B142" s="10">
        <v>646.32150000000013</v>
      </c>
      <c r="C142" s="10">
        <v>15.551</v>
      </c>
      <c r="D142" s="10">
        <v>1324.7570000000001</v>
      </c>
      <c r="E142" s="10">
        <v>11816.447</v>
      </c>
      <c r="F142" s="10">
        <v>0</v>
      </c>
      <c r="G142" s="10">
        <v>2564.7959999999998</v>
      </c>
      <c r="H142" s="10">
        <v>45458.202099999995</v>
      </c>
      <c r="I142" s="10">
        <v>17390.508000000002</v>
      </c>
      <c r="J142" s="12">
        <v>0</v>
      </c>
      <c r="K142" s="7">
        <f t="shared" si="2"/>
        <v>79216.582599999994</v>
      </c>
    </row>
    <row r="143" spans="1:11" x14ac:dyDescent="0.2">
      <c r="A143" s="17">
        <v>44256</v>
      </c>
      <c r="B143" s="10">
        <v>1215.6869999999999</v>
      </c>
      <c r="C143" s="10">
        <v>18.375</v>
      </c>
      <c r="D143" s="10">
        <v>1634.306</v>
      </c>
      <c r="E143" s="10">
        <v>13374.455</v>
      </c>
      <c r="F143" s="10">
        <v>0</v>
      </c>
      <c r="G143" s="10">
        <v>2563.076</v>
      </c>
      <c r="H143" s="10">
        <v>47674.08741</v>
      </c>
      <c r="I143" s="10">
        <v>18075.577000000001</v>
      </c>
      <c r="J143" s="12">
        <v>2503.3919999999998</v>
      </c>
      <c r="K143" s="7">
        <f t="shared" si="2"/>
        <v>87058.955409999995</v>
      </c>
    </row>
    <row r="144" spans="1:11" x14ac:dyDescent="0.2">
      <c r="A144" s="17">
        <v>44287</v>
      </c>
      <c r="B144" s="10">
        <v>1456.5975000000001</v>
      </c>
      <c r="C144" s="10">
        <v>9.1470000000000002</v>
      </c>
      <c r="D144" s="10">
        <v>1674.2149999999999</v>
      </c>
      <c r="E144" s="10">
        <v>12105.892</v>
      </c>
      <c r="F144" s="10">
        <v>0</v>
      </c>
      <c r="G144" s="10">
        <v>2918.9580000000001</v>
      </c>
      <c r="H144" s="10">
        <v>45251.294999999998</v>
      </c>
      <c r="I144" s="10">
        <v>18527.133999999998</v>
      </c>
      <c r="J144" s="12">
        <v>2749.826</v>
      </c>
      <c r="K144" s="7">
        <f t="shared" si="2"/>
        <v>84693.064500000008</v>
      </c>
    </row>
    <row r="145" spans="1:11" x14ac:dyDescent="0.2">
      <c r="A145" s="17">
        <v>44317</v>
      </c>
      <c r="B145" s="10">
        <v>1131.3247800000001</v>
      </c>
      <c r="C145" s="10">
        <v>11.754</v>
      </c>
      <c r="D145" s="10">
        <v>1228.873</v>
      </c>
      <c r="E145" s="10">
        <v>11779.196</v>
      </c>
      <c r="F145" s="10">
        <v>0</v>
      </c>
      <c r="G145" s="10">
        <v>3096.2235000000001</v>
      </c>
      <c r="H145" s="10">
        <v>44942.089209999998</v>
      </c>
      <c r="I145" s="10">
        <v>15483.415000000001</v>
      </c>
      <c r="J145" s="12">
        <v>2885.5219999999999</v>
      </c>
      <c r="K145" s="7">
        <f t="shared" si="2"/>
        <v>80558.397490000003</v>
      </c>
    </row>
    <row r="146" spans="1:11" x14ac:dyDescent="0.2">
      <c r="A146" s="17">
        <v>44348</v>
      </c>
      <c r="B146" s="10">
        <v>1237.8276000000001</v>
      </c>
      <c r="C146" s="10">
        <v>20.452000000000002</v>
      </c>
      <c r="D146" s="10">
        <v>1161.26</v>
      </c>
      <c r="E146" s="10">
        <v>14263.476999999999</v>
      </c>
      <c r="F146" s="10">
        <v>0</v>
      </c>
      <c r="G146" s="10">
        <v>3147.1014999999998</v>
      </c>
      <c r="H146" s="10">
        <v>54541.148200000003</v>
      </c>
      <c r="I146" s="10">
        <v>19193.275000000001</v>
      </c>
      <c r="J146" s="12">
        <v>3074.4160000000002</v>
      </c>
      <c r="K146" s="7">
        <f t="shared" si="2"/>
        <v>96638.957300000009</v>
      </c>
    </row>
    <row r="147" spans="1:11" x14ac:dyDescent="0.2">
      <c r="A147" s="17">
        <v>44378</v>
      </c>
      <c r="B147" s="10">
        <v>1368.7574999999999</v>
      </c>
      <c r="C147" s="10">
        <v>29.341000000000001</v>
      </c>
      <c r="D147" s="10">
        <v>1337.335</v>
      </c>
      <c r="E147" s="10">
        <v>14887.855</v>
      </c>
      <c r="F147" s="10">
        <v>0</v>
      </c>
      <c r="G147" s="10">
        <v>3888.1890000000003</v>
      </c>
      <c r="H147" s="10">
        <v>58644.511399999988</v>
      </c>
      <c r="I147" s="10">
        <v>20635.902999999998</v>
      </c>
      <c r="J147" s="12">
        <v>3603.489</v>
      </c>
      <c r="K147" s="7">
        <f t="shared" si="2"/>
        <v>104395.38089999999</v>
      </c>
    </row>
    <row r="148" spans="1:11" x14ac:dyDescent="0.2">
      <c r="A148" s="17">
        <v>44409</v>
      </c>
      <c r="B148" s="10">
        <v>1483.1592000000003</v>
      </c>
      <c r="C148" s="10">
        <v>33.26</v>
      </c>
      <c r="D148" s="10">
        <v>1750.0530000000001</v>
      </c>
      <c r="E148" s="10">
        <v>14908.062999999998</v>
      </c>
      <c r="F148" s="10">
        <v>0</v>
      </c>
      <c r="G148" s="10">
        <v>4162.1559999999999</v>
      </c>
      <c r="H148" s="10">
        <v>60286.533799999997</v>
      </c>
      <c r="I148" s="10">
        <v>17486.276999999998</v>
      </c>
      <c r="J148" s="12">
        <v>3147.163</v>
      </c>
      <c r="K148" s="7">
        <f t="shared" si="2"/>
        <v>103256.66499999999</v>
      </c>
    </row>
    <row r="149" spans="1:11" x14ac:dyDescent="0.2">
      <c r="A149" s="17">
        <v>44440</v>
      </c>
      <c r="B149" s="10">
        <v>1335.5428999999999</v>
      </c>
      <c r="C149" s="10">
        <v>38.594000000000001</v>
      </c>
      <c r="D149" s="10">
        <v>1651.191</v>
      </c>
      <c r="E149" s="10">
        <v>15091.61</v>
      </c>
      <c r="F149" s="10">
        <v>0</v>
      </c>
      <c r="G149" s="10">
        <v>4259.4639999999999</v>
      </c>
      <c r="H149" s="10">
        <v>60736.728900000002</v>
      </c>
      <c r="I149" s="10">
        <v>16303.011</v>
      </c>
      <c r="J149" s="12">
        <v>2509.0949999999998</v>
      </c>
      <c r="K149" s="7">
        <f t="shared" ref="K149:K177" si="3">SUM(B149:J149)</f>
        <v>101925.2368</v>
      </c>
    </row>
    <row r="150" spans="1:11" x14ac:dyDescent="0.2">
      <c r="A150" s="17">
        <v>44470</v>
      </c>
      <c r="B150" s="10">
        <v>1318.492</v>
      </c>
      <c r="C150" s="10">
        <v>31.263999999999999</v>
      </c>
      <c r="D150" s="10">
        <v>1777.4570000000001</v>
      </c>
      <c r="E150" s="10">
        <v>15136.968999999999</v>
      </c>
      <c r="F150" s="10">
        <v>0</v>
      </c>
      <c r="G150" s="10">
        <v>4057.413</v>
      </c>
      <c r="H150" s="10">
        <v>62003.236199999992</v>
      </c>
      <c r="I150" s="10">
        <v>21199.251</v>
      </c>
      <c r="J150" s="12">
        <v>3135.6889999999999</v>
      </c>
      <c r="K150" s="7">
        <f t="shared" si="3"/>
        <v>108659.77119999999</v>
      </c>
    </row>
    <row r="151" spans="1:11" x14ac:dyDescent="0.2">
      <c r="A151" s="17">
        <v>44501</v>
      </c>
      <c r="B151" s="10">
        <v>1227.8217999999999</v>
      </c>
      <c r="C151" s="10">
        <v>30.003</v>
      </c>
      <c r="D151" s="10">
        <v>2232.34</v>
      </c>
      <c r="E151" s="10">
        <v>14860.814399999999</v>
      </c>
      <c r="F151" s="10">
        <v>0</v>
      </c>
      <c r="G151" s="10">
        <v>4453.0869999999995</v>
      </c>
      <c r="H151" s="10">
        <v>64392.400800000003</v>
      </c>
      <c r="I151" s="10">
        <v>19977.884999999998</v>
      </c>
      <c r="J151" s="12">
        <v>3372.3980000000001</v>
      </c>
      <c r="K151" s="7">
        <f t="shared" si="3"/>
        <v>110546.75</v>
      </c>
    </row>
    <row r="152" spans="1:11" x14ac:dyDescent="0.2">
      <c r="A152" s="18">
        <v>44531</v>
      </c>
      <c r="B152" s="13">
        <v>1438.6226999999999</v>
      </c>
      <c r="C152" s="13">
        <v>34.307000000000002</v>
      </c>
      <c r="D152" s="13">
        <v>2626.3270000000002</v>
      </c>
      <c r="E152" s="13">
        <v>17145.708999999999</v>
      </c>
      <c r="F152" s="13">
        <v>0</v>
      </c>
      <c r="G152" s="13">
        <v>4824.91</v>
      </c>
      <c r="H152" s="13">
        <v>64708.801890000002</v>
      </c>
      <c r="I152" s="13">
        <v>21185.63</v>
      </c>
      <c r="J152" s="14">
        <v>3440.0059999999999</v>
      </c>
      <c r="K152" s="8">
        <f t="shared" si="3"/>
        <v>115404.31359000001</v>
      </c>
    </row>
    <row r="153" spans="1:11" x14ac:dyDescent="0.2">
      <c r="A153" s="16">
        <v>44562</v>
      </c>
      <c r="B153" s="5">
        <v>1345.8839999999998</v>
      </c>
      <c r="C153" s="5">
        <v>22.882000000000001</v>
      </c>
      <c r="D153" s="5">
        <v>2556.3449999999998</v>
      </c>
      <c r="E153" s="5">
        <v>12644.9553</v>
      </c>
      <c r="F153" s="5">
        <v>0</v>
      </c>
      <c r="G153" s="5">
        <v>3773.5915</v>
      </c>
      <c r="H153" s="5">
        <v>59929.118199999997</v>
      </c>
      <c r="I153" s="5">
        <v>15403.97</v>
      </c>
      <c r="J153" s="11">
        <v>2965.4670000000001</v>
      </c>
      <c r="K153" s="6">
        <f t="shared" si="3"/>
        <v>98642.213000000003</v>
      </c>
    </row>
    <row r="154" spans="1:11" x14ac:dyDescent="0.2">
      <c r="A154" s="17">
        <v>44593</v>
      </c>
      <c r="B154" s="10">
        <v>1175.3695</v>
      </c>
      <c r="C154" s="10">
        <v>23.395</v>
      </c>
      <c r="D154" s="10">
        <v>2150.0740000000001</v>
      </c>
      <c r="E154" s="10">
        <v>11879.576999999999</v>
      </c>
      <c r="F154" s="10">
        <v>0</v>
      </c>
      <c r="G154" s="10">
        <v>3460.0699999999997</v>
      </c>
      <c r="H154" s="10">
        <v>57129.974599999994</v>
      </c>
      <c r="I154" s="10">
        <v>16188.554</v>
      </c>
      <c r="J154" s="12">
        <v>3137.136</v>
      </c>
      <c r="K154" s="7">
        <f t="shared" si="3"/>
        <v>95144.150099999999</v>
      </c>
    </row>
    <row r="155" spans="1:11" x14ac:dyDescent="0.2">
      <c r="A155" s="17">
        <v>44621</v>
      </c>
      <c r="B155" s="10">
        <v>1435.8059999999998</v>
      </c>
      <c r="C155" s="10">
        <v>22.379000000000001</v>
      </c>
      <c r="D155" s="10">
        <v>2475.8249999999998</v>
      </c>
      <c r="E155" s="10">
        <v>14785.9764</v>
      </c>
      <c r="F155" s="10">
        <v>0</v>
      </c>
      <c r="G155" s="10">
        <v>4946.3678</v>
      </c>
      <c r="H155" s="10">
        <v>56996.071599999996</v>
      </c>
      <c r="I155" s="10">
        <v>11804.436</v>
      </c>
      <c r="J155" s="12">
        <v>3236.076</v>
      </c>
      <c r="K155" s="7">
        <f t="shared" si="3"/>
        <v>95702.9378</v>
      </c>
    </row>
    <row r="156" spans="1:11" x14ac:dyDescent="0.2">
      <c r="A156" s="17">
        <v>44652</v>
      </c>
      <c r="B156" s="10">
        <v>1172.335</v>
      </c>
      <c r="C156" s="10">
        <v>25.635000000000002</v>
      </c>
      <c r="D156" s="10">
        <v>2646.922</v>
      </c>
      <c r="E156" s="10">
        <v>15356.6391</v>
      </c>
      <c r="F156" s="10">
        <v>0</v>
      </c>
      <c r="G156" s="10">
        <v>4549.1019999999999</v>
      </c>
      <c r="H156" s="10">
        <v>66662.821799999991</v>
      </c>
      <c r="I156" s="10">
        <v>14693.495999999999</v>
      </c>
      <c r="J156" s="12">
        <v>3289.9850000000001</v>
      </c>
      <c r="K156" s="7">
        <f t="shared" si="3"/>
        <v>108396.93589999998</v>
      </c>
    </row>
    <row r="157" spans="1:11" x14ac:dyDescent="0.2">
      <c r="A157" s="17">
        <v>44682</v>
      </c>
      <c r="B157" s="10">
        <v>1306.4849999999999</v>
      </c>
      <c r="C157" s="10">
        <v>32.799999999999997</v>
      </c>
      <c r="D157" s="10">
        <v>3556.1610000000001</v>
      </c>
      <c r="E157" s="10">
        <v>14918.7137</v>
      </c>
      <c r="F157" s="10">
        <v>0</v>
      </c>
      <c r="G157" s="10">
        <v>4651.8208999999997</v>
      </c>
      <c r="H157" s="10">
        <v>59089.850999999995</v>
      </c>
      <c r="I157" s="10">
        <v>16933.423999999999</v>
      </c>
      <c r="J157" s="12">
        <v>2478.5459999999998</v>
      </c>
      <c r="K157" s="7">
        <f t="shared" si="3"/>
        <v>102967.80159999999</v>
      </c>
    </row>
    <row r="158" spans="1:11" x14ac:dyDescent="0.2">
      <c r="A158" s="17">
        <v>44713</v>
      </c>
      <c r="B158" s="10">
        <v>1528.6644999999999</v>
      </c>
      <c r="C158" s="10">
        <v>26.968</v>
      </c>
      <c r="D158" s="10">
        <v>4274.9319999999998</v>
      </c>
      <c r="E158" s="10">
        <v>16774.9548</v>
      </c>
      <c r="F158" s="10">
        <v>0</v>
      </c>
      <c r="G158" s="10">
        <v>4804.4521999999997</v>
      </c>
      <c r="H158" s="10">
        <v>63333.658799999997</v>
      </c>
      <c r="I158" s="10">
        <v>17533.945</v>
      </c>
      <c r="J158" s="12">
        <v>2394.7199999999998</v>
      </c>
      <c r="K158" s="7">
        <f t="shared" si="3"/>
        <v>110672.2953</v>
      </c>
    </row>
    <row r="159" spans="1:11" x14ac:dyDescent="0.2">
      <c r="A159" s="17">
        <v>44743</v>
      </c>
      <c r="B159" s="10">
        <v>1417.1415000000002</v>
      </c>
      <c r="C159" s="10">
        <v>47.914000000000001</v>
      </c>
      <c r="D159" s="10">
        <v>4511.1689999999999</v>
      </c>
      <c r="E159" s="10">
        <v>13479.974</v>
      </c>
      <c r="F159" s="10">
        <v>0</v>
      </c>
      <c r="G159" s="10">
        <v>4972.9971999999998</v>
      </c>
      <c r="H159" s="10">
        <v>58773.849000000002</v>
      </c>
      <c r="I159" s="10">
        <v>15989.741999999998</v>
      </c>
      <c r="J159" s="12">
        <v>3309.5790000000002</v>
      </c>
      <c r="K159" s="7">
        <f t="shared" si="3"/>
        <v>102502.36569999999</v>
      </c>
    </row>
    <row r="160" spans="1:11" x14ac:dyDescent="0.2">
      <c r="A160" s="17">
        <v>44774</v>
      </c>
      <c r="B160" s="10">
        <v>1408.8795</v>
      </c>
      <c r="C160" s="10">
        <v>40.767000000000003</v>
      </c>
      <c r="D160" s="10">
        <v>4498.732</v>
      </c>
      <c r="E160" s="10">
        <v>14417.84</v>
      </c>
      <c r="F160" s="10">
        <v>0</v>
      </c>
      <c r="G160" s="10">
        <v>4705.9991000000009</v>
      </c>
      <c r="H160" s="10">
        <v>65645.294299999994</v>
      </c>
      <c r="I160" s="10">
        <v>11680.423000000001</v>
      </c>
      <c r="J160" s="12">
        <v>3324.64</v>
      </c>
      <c r="K160" s="7">
        <f t="shared" si="3"/>
        <v>105722.57489999999</v>
      </c>
    </row>
    <row r="161" spans="1:11" x14ac:dyDescent="0.2">
      <c r="A161" s="17">
        <v>44805</v>
      </c>
      <c r="B161" s="10">
        <v>1343.5400500000001</v>
      </c>
      <c r="C161" s="10">
        <v>29.582999999999998</v>
      </c>
      <c r="D161" s="10">
        <v>4784.1589999999997</v>
      </c>
      <c r="E161" s="10">
        <v>14682.53983</v>
      </c>
      <c r="F161" s="10">
        <v>0</v>
      </c>
      <c r="G161" s="10">
        <v>4459.6572500000002</v>
      </c>
      <c r="H161" s="10">
        <v>63667.122600000002</v>
      </c>
      <c r="I161" s="10">
        <v>12343.168</v>
      </c>
      <c r="J161" s="12">
        <v>3200.0709999999999</v>
      </c>
      <c r="K161" s="7">
        <f t="shared" si="3"/>
        <v>104509.84073</v>
      </c>
    </row>
    <row r="162" spans="1:11" x14ac:dyDescent="0.2">
      <c r="A162" s="17">
        <v>44835</v>
      </c>
      <c r="B162" s="10">
        <v>1351.7774999999999</v>
      </c>
      <c r="C162" s="10">
        <v>33.756999999999998</v>
      </c>
      <c r="D162" s="10">
        <v>4568.1620000000003</v>
      </c>
      <c r="E162" s="10">
        <v>15013.0255</v>
      </c>
      <c r="F162" s="10">
        <v>0</v>
      </c>
      <c r="G162" s="10">
        <v>2759</v>
      </c>
      <c r="H162" s="10">
        <v>62603.636200000001</v>
      </c>
      <c r="I162" s="10">
        <v>15463.44</v>
      </c>
      <c r="J162" s="12">
        <v>2754.098</v>
      </c>
      <c r="K162" s="7">
        <f t="shared" si="3"/>
        <v>104546.8962</v>
      </c>
    </row>
    <row r="163" spans="1:11" x14ac:dyDescent="0.2">
      <c r="A163" s="17">
        <v>44866</v>
      </c>
      <c r="B163" s="10">
        <v>1209.0754999999999</v>
      </c>
      <c r="C163" s="10">
        <v>29.853000000000002</v>
      </c>
      <c r="D163" s="10">
        <v>4875.3649999999998</v>
      </c>
      <c r="E163" s="10">
        <v>14693.1476</v>
      </c>
      <c r="F163" s="10">
        <v>0</v>
      </c>
      <c r="G163" s="10">
        <v>3260.6345999999999</v>
      </c>
      <c r="H163" s="10">
        <v>60973.391899999995</v>
      </c>
      <c r="I163" s="10">
        <v>17228.417999999998</v>
      </c>
      <c r="J163" s="12">
        <v>1301.0229999999999</v>
      </c>
      <c r="K163" s="7">
        <f t="shared" si="3"/>
        <v>103570.90860000001</v>
      </c>
    </row>
    <row r="164" spans="1:11" x14ac:dyDescent="0.2">
      <c r="A164" s="18">
        <v>44896</v>
      </c>
      <c r="B164" s="13">
        <v>1461.9469999999999</v>
      </c>
      <c r="C164" s="13">
        <v>24.486000000000001</v>
      </c>
      <c r="D164" s="13">
        <v>5406.95</v>
      </c>
      <c r="E164" s="13">
        <v>15895.990800000001</v>
      </c>
      <c r="F164" s="13">
        <v>0</v>
      </c>
      <c r="G164" s="13">
        <v>3473.5010000000002</v>
      </c>
      <c r="H164" s="13">
        <v>59680.645000000004</v>
      </c>
      <c r="I164" s="13">
        <v>15778.987999999999</v>
      </c>
      <c r="J164" s="14">
        <v>3324.6790000000001</v>
      </c>
      <c r="K164" s="8">
        <f t="shared" si="3"/>
        <v>105047.18680000001</v>
      </c>
    </row>
    <row r="165" spans="1:11" x14ac:dyDescent="0.2">
      <c r="A165" s="16">
        <v>44927</v>
      </c>
      <c r="B165" s="5">
        <v>1187.9904999999999</v>
      </c>
      <c r="C165" s="5">
        <v>14.092000000000001</v>
      </c>
      <c r="D165" s="5">
        <v>4233.951</v>
      </c>
      <c r="E165" s="5">
        <v>12711.4732</v>
      </c>
      <c r="F165" s="5">
        <v>0</v>
      </c>
      <c r="G165" s="5">
        <v>3252.99</v>
      </c>
      <c r="H165" s="5">
        <v>48584.917300000001</v>
      </c>
      <c r="I165" s="5">
        <v>12756.037</v>
      </c>
      <c r="J165" s="11">
        <v>3375.9189999999999</v>
      </c>
      <c r="K165" s="6">
        <f t="shared" si="3"/>
        <v>86117.369999999981</v>
      </c>
    </row>
    <row r="166" spans="1:11" x14ac:dyDescent="0.2">
      <c r="A166" s="17">
        <v>44958</v>
      </c>
      <c r="B166" s="10">
        <v>1347.6189999999999</v>
      </c>
      <c r="C166" s="10">
        <v>10.986000000000001</v>
      </c>
      <c r="D166" s="10">
        <v>3156.6460000000002</v>
      </c>
      <c r="E166" s="10">
        <v>12164.3521</v>
      </c>
      <c r="F166" s="10">
        <v>0</v>
      </c>
      <c r="G166" s="10">
        <v>3918.2256000000002</v>
      </c>
      <c r="H166" s="10">
        <v>49253.5962</v>
      </c>
      <c r="I166" s="10">
        <v>11084.779</v>
      </c>
      <c r="J166" s="12">
        <v>2985.2750000000001</v>
      </c>
      <c r="K166" s="7">
        <f t="shared" si="3"/>
        <v>83921.478899999987</v>
      </c>
    </row>
    <row r="167" spans="1:11" x14ac:dyDescent="0.2">
      <c r="A167" s="17">
        <v>44986</v>
      </c>
      <c r="B167" s="10">
        <v>1238.6215</v>
      </c>
      <c r="C167" s="10">
        <v>15.3</v>
      </c>
      <c r="D167" s="10">
        <v>3573.94</v>
      </c>
      <c r="E167" s="10">
        <v>14134.652399999999</v>
      </c>
      <c r="F167" s="10">
        <v>0</v>
      </c>
      <c r="G167" s="10">
        <v>3707.4391999999998</v>
      </c>
      <c r="H167" s="10">
        <v>52704.561650000003</v>
      </c>
      <c r="I167" s="10">
        <v>10194.254000000001</v>
      </c>
      <c r="J167" s="12">
        <v>3232.1469999999999</v>
      </c>
      <c r="K167" s="7">
        <f t="shared" si="3"/>
        <v>88800.91575</v>
      </c>
    </row>
    <row r="168" spans="1:11" x14ac:dyDescent="0.2">
      <c r="A168" s="17">
        <v>45017</v>
      </c>
      <c r="B168" s="10">
        <v>1170.4290000000001</v>
      </c>
      <c r="C168" s="10">
        <v>17.492999999999999</v>
      </c>
      <c r="D168" s="10">
        <v>4050.0219999999999</v>
      </c>
      <c r="E168" s="10">
        <v>13500.9818</v>
      </c>
      <c r="F168" s="10">
        <v>0</v>
      </c>
      <c r="G168" s="10">
        <v>3657.9872</v>
      </c>
      <c r="H168" s="10">
        <v>53451.692600000002</v>
      </c>
      <c r="I168" s="10">
        <v>6669.607</v>
      </c>
      <c r="J168" s="12">
        <v>2923.067</v>
      </c>
      <c r="K168" s="7">
        <f t="shared" si="3"/>
        <v>85441.279599999994</v>
      </c>
    </row>
    <row r="169" spans="1:11" x14ac:dyDescent="0.2">
      <c r="A169" s="17">
        <v>45047</v>
      </c>
      <c r="B169" s="10">
        <v>1330.0900000000001</v>
      </c>
      <c r="C169" s="10">
        <v>21.952999999999999</v>
      </c>
      <c r="D169" s="10">
        <v>3606.181</v>
      </c>
      <c r="E169" s="10">
        <v>14659.8357</v>
      </c>
      <c r="F169" s="10">
        <v>0</v>
      </c>
      <c r="G169" s="10">
        <v>4611.3048999999992</v>
      </c>
      <c r="H169" s="10">
        <v>58507.010849999999</v>
      </c>
      <c r="I169" s="10">
        <v>10144.936</v>
      </c>
      <c r="J169" s="12">
        <v>3394.0859999999998</v>
      </c>
      <c r="K169" s="7">
        <f t="shared" si="3"/>
        <v>96275.397449999989</v>
      </c>
    </row>
    <row r="170" spans="1:11" x14ac:dyDescent="0.2">
      <c r="A170" s="17">
        <v>45078</v>
      </c>
      <c r="B170" s="10">
        <v>1456.2275000000002</v>
      </c>
      <c r="C170" s="10">
        <v>23.96</v>
      </c>
      <c r="D170" s="10">
        <v>3787.4780000000001</v>
      </c>
      <c r="E170" s="10">
        <v>15524.635</v>
      </c>
      <c r="F170" s="10">
        <v>0</v>
      </c>
      <c r="G170" s="10">
        <v>4566.991</v>
      </c>
      <c r="H170" s="10">
        <v>60736.588100000001</v>
      </c>
      <c r="I170" s="10">
        <v>13690.753000000001</v>
      </c>
      <c r="J170" s="12">
        <v>3426.3530000000001</v>
      </c>
      <c r="K170" s="7">
        <f t="shared" si="3"/>
        <v>103212.9856</v>
      </c>
    </row>
    <row r="171" spans="1:11" x14ac:dyDescent="0.2">
      <c r="A171" s="17">
        <v>45108</v>
      </c>
      <c r="B171" s="10">
        <v>1413.8330000000001</v>
      </c>
      <c r="C171" s="10">
        <v>23.462</v>
      </c>
      <c r="D171" s="10">
        <v>4678.1220000000003</v>
      </c>
      <c r="E171" s="10">
        <v>14624.647700000001</v>
      </c>
      <c r="F171" s="10">
        <v>0</v>
      </c>
      <c r="G171" s="10">
        <v>4795.6458999999995</v>
      </c>
      <c r="H171" s="10">
        <v>61071.379099999998</v>
      </c>
      <c r="I171" s="10">
        <v>16167.815000000001</v>
      </c>
      <c r="J171" s="12">
        <v>2941.3409999999999</v>
      </c>
      <c r="K171" s="7">
        <f t="shared" si="3"/>
        <v>105716.2457</v>
      </c>
    </row>
    <row r="172" spans="1:11" x14ac:dyDescent="0.2">
      <c r="A172" s="17">
        <v>45139</v>
      </c>
      <c r="B172" s="10">
        <v>1422.1955</v>
      </c>
      <c r="C172" s="10">
        <v>26.99</v>
      </c>
      <c r="D172" s="10">
        <v>5731.098</v>
      </c>
      <c r="E172" s="10">
        <v>15813.9928</v>
      </c>
      <c r="F172" s="10">
        <v>0</v>
      </c>
      <c r="G172" s="10">
        <v>4623.4949999999999</v>
      </c>
      <c r="H172" s="10">
        <v>66545.657699999996</v>
      </c>
      <c r="I172" s="10">
        <v>16059.302</v>
      </c>
      <c r="J172" s="12">
        <v>3535.0259999999998</v>
      </c>
      <c r="K172" s="7">
        <f t="shared" si="3"/>
        <v>113757.75699999998</v>
      </c>
    </row>
    <row r="173" spans="1:11" x14ac:dyDescent="0.2">
      <c r="A173" s="17">
        <v>45170</v>
      </c>
      <c r="B173" s="10">
        <v>1365.3208999999999</v>
      </c>
      <c r="C173" s="10">
        <v>21.151</v>
      </c>
      <c r="D173" s="10">
        <v>4626.1779999999999</v>
      </c>
      <c r="E173" s="10">
        <v>15329.43</v>
      </c>
      <c r="F173" s="10">
        <v>0</v>
      </c>
      <c r="G173" s="10">
        <v>5402</v>
      </c>
      <c r="H173" s="10">
        <v>62425.989000000001</v>
      </c>
      <c r="I173" s="10">
        <v>18743.932000000001</v>
      </c>
      <c r="J173" s="12">
        <v>3314.0729999999999</v>
      </c>
      <c r="K173" s="7">
        <f t="shared" si="3"/>
        <v>111228.0739</v>
      </c>
    </row>
    <row r="174" spans="1:11" x14ac:dyDescent="0.2">
      <c r="A174" s="17">
        <v>45200</v>
      </c>
      <c r="B174" s="10">
        <v>1244.4733000000001</v>
      </c>
      <c r="C174" s="10">
        <v>29.178000000000001</v>
      </c>
      <c r="D174" s="10">
        <v>4907.2950000000001</v>
      </c>
      <c r="E174" s="10">
        <v>15852</v>
      </c>
      <c r="F174" s="10">
        <v>0</v>
      </c>
      <c r="G174" s="10">
        <v>5296.5010000000002</v>
      </c>
      <c r="H174" s="10">
        <v>65013.304999999993</v>
      </c>
      <c r="I174" s="10">
        <v>17484.746999999999</v>
      </c>
      <c r="J174" s="12">
        <v>1957.7940000000001</v>
      </c>
      <c r="K174" s="7">
        <f t="shared" si="3"/>
        <v>111785.29329999999</v>
      </c>
    </row>
    <row r="175" spans="1:11" x14ac:dyDescent="0.2">
      <c r="A175" s="17">
        <v>45231</v>
      </c>
      <c r="B175" s="10">
        <v>1439.7535</v>
      </c>
      <c r="C175" s="10">
        <v>22.439</v>
      </c>
      <c r="D175" s="10">
        <v>4735.6719999999996</v>
      </c>
      <c r="E175" s="10">
        <v>15031.130999999999</v>
      </c>
      <c r="F175" s="10">
        <v>0</v>
      </c>
      <c r="G175" s="10">
        <v>5659.2</v>
      </c>
      <c r="H175" s="10">
        <v>60210.959000000003</v>
      </c>
      <c r="I175" s="10">
        <v>19168.235000000001</v>
      </c>
      <c r="J175" s="12">
        <v>1756.1510000000001</v>
      </c>
      <c r="K175" s="7">
        <f t="shared" si="3"/>
        <v>108023.5405</v>
      </c>
    </row>
    <row r="176" spans="1:11" x14ac:dyDescent="0.2">
      <c r="A176" s="18">
        <v>45261</v>
      </c>
      <c r="B176" s="13">
        <v>1441.3445000000002</v>
      </c>
      <c r="C176" s="13">
        <v>20.754000000000001</v>
      </c>
      <c r="D176" s="13">
        <v>4216.0889999999999</v>
      </c>
      <c r="E176" s="13">
        <v>16632.921999999999</v>
      </c>
      <c r="F176" s="13">
        <v>0</v>
      </c>
      <c r="G176" s="13">
        <v>5356.4870000000001</v>
      </c>
      <c r="H176" s="13">
        <v>60632.192999999999</v>
      </c>
      <c r="I176" s="13">
        <v>18290.268499999998</v>
      </c>
      <c r="J176" s="14">
        <v>3242.4450000000002</v>
      </c>
      <c r="K176" s="8">
        <f t="shared" si="3"/>
        <v>109832.503</v>
      </c>
    </row>
    <row r="177" spans="1:11" x14ac:dyDescent="0.2">
      <c r="A177" s="16">
        <v>45292</v>
      </c>
      <c r="B177" s="5">
        <v>1230.3019999999999</v>
      </c>
      <c r="C177" s="5">
        <v>14.949</v>
      </c>
      <c r="D177" s="5">
        <v>3389.7840000000001</v>
      </c>
      <c r="E177" s="5">
        <v>13969.234</v>
      </c>
      <c r="F177" s="5">
        <v>0</v>
      </c>
      <c r="G177" s="5">
        <v>4269.5020000000004</v>
      </c>
      <c r="H177" s="5">
        <v>49515.201999999997</v>
      </c>
      <c r="I177" s="5">
        <v>16318.843999999999</v>
      </c>
      <c r="J177" s="11">
        <v>3004.6379999999999</v>
      </c>
      <c r="K177" s="6">
        <f t="shared" si="3"/>
        <v>91712.455000000002</v>
      </c>
    </row>
    <row r="179" spans="1:11" x14ac:dyDescent="0.2">
      <c r="A179" s="3" t="s">
        <v>10</v>
      </c>
    </row>
    <row r="180" spans="1:11" x14ac:dyDescent="0.2">
      <c r="A180" s="4" t="s">
        <v>13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81C9D-F80D-4ADA-9ED4-C216FFD84EE2}">
  <sheetPr>
    <tabColor indexed="41"/>
  </sheetPr>
  <dimension ref="A1:AD79"/>
  <sheetViews>
    <sheetView zoomScale="70" workbookViewId="0">
      <pane xSplit="1" ySplit="4" topLeftCell="B50" activePane="bottomRight" state="frozen"/>
      <selection activeCell="J4" sqref="J4"/>
      <selection pane="topRight" activeCell="J4" sqref="J4"/>
      <selection pane="bottomLeft" activeCell="J4" sqref="J4"/>
      <selection pane="bottomRight" activeCell="P6" sqref="P6"/>
    </sheetView>
  </sheetViews>
  <sheetFormatPr baseColWidth="10" defaultRowHeight="12.75" x14ac:dyDescent="0.2"/>
  <cols>
    <col min="1" max="1" width="17.140625" style="19" customWidth="1"/>
    <col min="2" max="2" width="11.5703125" style="88" customWidth="1"/>
    <col min="3" max="6" width="11.5703125" style="19" customWidth="1"/>
    <col min="7" max="7" width="11.140625" style="19" customWidth="1"/>
    <col min="8" max="8" width="9.42578125" style="19" customWidth="1"/>
    <col min="9" max="9" width="9.5703125" style="19" customWidth="1"/>
    <col min="10" max="10" width="10.5703125" style="19" bestFit="1" customWidth="1"/>
    <col min="11" max="13" width="9.5703125" style="19" bestFit="1" customWidth="1"/>
    <col min="14" max="14" width="10.28515625" style="19" customWidth="1"/>
    <col min="15" max="15" width="11.42578125" style="19"/>
    <col min="16" max="16" width="13.42578125" style="19" customWidth="1"/>
    <col min="17" max="30" width="11.42578125" style="19" hidden="1" customWidth="1"/>
    <col min="31" max="36" width="11.42578125" style="19"/>
    <col min="37" max="37" width="19" style="19" customWidth="1"/>
    <col min="38" max="16384" width="11.42578125" style="19"/>
  </cols>
  <sheetData>
    <row r="1" spans="1:30" ht="10.5" customHeight="1" x14ac:dyDescent="0.2">
      <c r="A1" s="90" t="s">
        <v>15</v>
      </c>
      <c r="B1" s="93" t="s">
        <v>16</v>
      </c>
      <c r="C1" s="94" t="s">
        <v>16</v>
      </c>
      <c r="D1" s="94" t="s">
        <v>16</v>
      </c>
      <c r="E1" s="94" t="s">
        <v>16</v>
      </c>
      <c r="F1" s="94" t="s">
        <v>16</v>
      </c>
      <c r="G1" s="94" t="s">
        <v>16</v>
      </c>
      <c r="H1" s="94" t="s">
        <v>16</v>
      </c>
      <c r="I1" s="94" t="s">
        <v>16</v>
      </c>
      <c r="J1" s="94" t="s">
        <v>16</v>
      </c>
      <c r="K1" s="94" t="s">
        <v>16</v>
      </c>
      <c r="L1" s="94" t="s">
        <v>16</v>
      </c>
      <c r="M1" s="94" t="s">
        <v>16</v>
      </c>
      <c r="N1" s="95"/>
    </row>
    <row r="2" spans="1:30" ht="10.5" customHeight="1" x14ac:dyDescent="0.2">
      <c r="A2" s="91"/>
      <c r="B2" s="96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30" ht="10.5" customHeight="1" x14ac:dyDescent="0.2">
      <c r="A3" s="91"/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</row>
    <row r="4" spans="1:30" s="22" customFormat="1" ht="11.25" customHeight="1" x14ac:dyDescent="0.2">
      <c r="A4" s="92"/>
      <c r="B4" s="20">
        <v>44927</v>
      </c>
      <c r="C4" s="20">
        <v>44958</v>
      </c>
      <c r="D4" s="20">
        <v>44986</v>
      </c>
      <c r="E4" s="20">
        <v>45017</v>
      </c>
      <c r="F4" s="20">
        <v>45047</v>
      </c>
      <c r="G4" s="20">
        <v>45078</v>
      </c>
      <c r="H4" s="20">
        <v>45108</v>
      </c>
      <c r="I4" s="20">
        <v>45139</v>
      </c>
      <c r="J4" s="20">
        <v>45170</v>
      </c>
      <c r="K4" s="20">
        <v>45200</v>
      </c>
      <c r="L4" s="20">
        <v>45231</v>
      </c>
      <c r="M4" s="20">
        <v>45261</v>
      </c>
      <c r="N4" s="21" t="s">
        <v>17</v>
      </c>
    </row>
    <row r="5" spans="1:30" x14ac:dyDescent="0.2">
      <c r="A5" s="23" t="s">
        <v>18</v>
      </c>
      <c r="B5" s="24"/>
      <c r="E5" s="25"/>
      <c r="F5" s="26"/>
      <c r="G5" s="26"/>
      <c r="I5" s="27"/>
      <c r="Q5" s="23" t="s">
        <v>19</v>
      </c>
      <c r="R5" s="24"/>
      <c r="U5" s="25"/>
      <c r="V5" s="26"/>
      <c r="W5" s="26"/>
      <c r="Y5" s="27"/>
    </row>
    <row r="6" spans="1:30" x14ac:dyDescent="0.2">
      <c r="A6" s="28" t="s">
        <v>20</v>
      </c>
      <c r="B6" s="29">
        <v>1187.9904999999999</v>
      </c>
      <c r="C6" s="29">
        <v>1347.6189999999999</v>
      </c>
      <c r="D6" s="29">
        <v>1238.6215</v>
      </c>
      <c r="E6" s="29">
        <v>1170.4290000000001</v>
      </c>
      <c r="F6" s="29">
        <v>1330.0900000000001</v>
      </c>
      <c r="G6" s="29">
        <v>1456.2275000000002</v>
      </c>
      <c r="H6" s="29">
        <v>1413.8330000000001</v>
      </c>
      <c r="I6" s="29">
        <v>1422.1955</v>
      </c>
      <c r="J6" s="29">
        <v>1365.3208999999999</v>
      </c>
      <c r="K6" s="29">
        <v>1244.4733000000001</v>
      </c>
      <c r="L6" s="29">
        <v>1439.7535</v>
      </c>
      <c r="M6" s="30">
        <v>1441.3445000000002</v>
      </c>
      <c r="N6" s="31">
        <f t="shared" ref="N6:N13" si="0">SUM(B6:M6)</f>
        <v>16057.8982</v>
      </c>
      <c r="P6" s="32"/>
    </row>
    <row r="7" spans="1:30" x14ac:dyDescent="0.2">
      <c r="A7" s="33" t="s">
        <v>1</v>
      </c>
      <c r="B7" s="34">
        <f>SUM(B72,B62,B52,B42,B32,B22)</f>
        <v>14.091999999999999</v>
      </c>
      <c r="C7" s="34">
        <f t="shared" ref="C7:M8" si="1">SUM(C72,C62,C52,C42,C32,C22)</f>
        <v>10.986000000000001</v>
      </c>
      <c r="D7" s="34">
        <f t="shared" si="1"/>
        <v>15.299999999999999</v>
      </c>
      <c r="E7" s="34">
        <f t="shared" si="1"/>
        <v>17.493000000000002</v>
      </c>
      <c r="F7" s="34">
        <f t="shared" si="1"/>
        <v>21.952999999999999</v>
      </c>
      <c r="G7" s="34">
        <f t="shared" si="1"/>
        <v>23.96</v>
      </c>
      <c r="H7" s="34">
        <f t="shared" si="1"/>
        <v>23.462000000000003</v>
      </c>
      <c r="I7" s="34">
        <f t="shared" si="1"/>
        <v>26.990000000000002</v>
      </c>
      <c r="J7" s="35">
        <f t="shared" si="1"/>
        <v>21.151</v>
      </c>
      <c r="K7" s="35">
        <f t="shared" si="1"/>
        <v>29.177999999999997</v>
      </c>
      <c r="L7" s="34">
        <f t="shared" si="1"/>
        <v>22.439</v>
      </c>
      <c r="M7" s="36">
        <f t="shared" si="1"/>
        <v>20.754000000000001</v>
      </c>
      <c r="N7" s="37">
        <f t="shared" si="0"/>
        <v>247.75799999999998</v>
      </c>
      <c r="O7" s="38"/>
      <c r="Q7" s="33" t="s">
        <v>1</v>
      </c>
      <c r="R7" s="37">
        <v>40.070999999999998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f t="shared" ref="AD7:AD14" si="2">SUM(R7:AC7)</f>
        <v>40.070999999999998</v>
      </c>
    </row>
    <row r="8" spans="1:30" x14ac:dyDescent="0.2">
      <c r="A8" s="39" t="s">
        <v>2</v>
      </c>
      <c r="B8" s="40">
        <f>SUM(B73,B63,B53,B43,B33,B23)</f>
        <v>4233.951</v>
      </c>
      <c r="C8" s="40">
        <f t="shared" si="1"/>
        <v>3156.6460000000002</v>
      </c>
      <c r="D8" s="40">
        <f t="shared" si="1"/>
        <v>3573.94</v>
      </c>
      <c r="E8" s="40">
        <f t="shared" si="1"/>
        <v>4050.0219999999999</v>
      </c>
      <c r="F8" s="40">
        <f t="shared" si="1"/>
        <v>3606.181</v>
      </c>
      <c r="G8" s="40">
        <f t="shared" si="1"/>
        <v>3787.4780000000001</v>
      </c>
      <c r="H8" s="40">
        <f t="shared" si="1"/>
        <v>4678.1220000000003</v>
      </c>
      <c r="I8" s="40">
        <f t="shared" si="1"/>
        <v>5731.0980000000009</v>
      </c>
      <c r="J8" s="40">
        <f t="shared" si="1"/>
        <v>4626.1779999999999</v>
      </c>
      <c r="K8" s="40">
        <f t="shared" si="1"/>
        <v>4907.2950000000001</v>
      </c>
      <c r="L8" s="40">
        <f t="shared" si="1"/>
        <v>4735.6720000000005</v>
      </c>
      <c r="M8" s="41">
        <f t="shared" si="1"/>
        <v>4216.0889999999999</v>
      </c>
      <c r="N8" s="42">
        <f t="shared" si="0"/>
        <v>51302.671999999999</v>
      </c>
      <c r="O8" s="43"/>
      <c r="Q8" s="39" t="s">
        <v>2</v>
      </c>
      <c r="R8" s="42">
        <v>5931.915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f t="shared" si="2"/>
        <v>5931.915</v>
      </c>
    </row>
    <row r="9" spans="1:30" x14ac:dyDescent="0.2">
      <c r="A9" s="44" t="s">
        <v>3</v>
      </c>
      <c r="B9" s="45">
        <f t="shared" ref="B9:M13" si="3">SUM(B74,B64,B54,B44,B34,B24)</f>
        <v>12711.4732</v>
      </c>
      <c r="C9" s="45">
        <f t="shared" si="3"/>
        <v>12164.3521</v>
      </c>
      <c r="D9" s="45">
        <f t="shared" si="3"/>
        <v>14134.652399999999</v>
      </c>
      <c r="E9" s="45">
        <f t="shared" si="3"/>
        <v>13500.9818</v>
      </c>
      <c r="F9" s="45">
        <f t="shared" si="3"/>
        <v>14659.8357</v>
      </c>
      <c r="G9" s="45">
        <f t="shared" si="3"/>
        <v>15524.635</v>
      </c>
      <c r="H9" s="45">
        <f t="shared" si="3"/>
        <v>14624.647700000001</v>
      </c>
      <c r="I9" s="45">
        <f t="shared" si="3"/>
        <v>15813.9928</v>
      </c>
      <c r="J9" s="45">
        <f t="shared" si="3"/>
        <v>15329.43</v>
      </c>
      <c r="K9" s="45">
        <f t="shared" si="3"/>
        <v>15852</v>
      </c>
      <c r="L9" s="45">
        <f t="shared" si="3"/>
        <v>15031.131000000001</v>
      </c>
      <c r="M9" s="46">
        <f t="shared" si="3"/>
        <v>16632.921999999999</v>
      </c>
      <c r="N9" s="47">
        <f t="shared" si="0"/>
        <v>175980.05369999999</v>
      </c>
      <c r="O9" s="43"/>
      <c r="Q9" s="44" t="s">
        <v>3</v>
      </c>
      <c r="R9" s="47">
        <v>9496.2104171912179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f t="shared" si="2"/>
        <v>9496.2104171912179</v>
      </c>
    </row>
    <row r="10" spans="1:30" x14ac:dyDescent="0.2">
      <c r="A10" s="44" t="s">
        <v>9</v>
      </c>
      <c r="B10" s="45">
        <f t="shared" si="3"/>
        <v>3375.9189999999999</v>
      </c>
      <c r="C10" s="45">
        <f t="shared" si="3"/>
        <v>2985.2750000000001</v>
      </c>
      <c r="D10" s="45">
        <f t="shared" si="3"/>
        <v>3232.1469999999999</v>
      </c>
      <c r="E10" s="45">
        <f t="shared" si="3"/>
        <v>2923.067</v>
      </c>
      <c r="F10" s="45">
        <f t="shared" si="3"/>
        <v>3394.0859999999998</v>
      </c>
      <c r="G10" s="45">
        <f t="shared" si="3"/>
        <v>3426.3530000000001</v>
      </c>
      <c r="H10" s="45">
        <f t="shared" si="3"/>
        <v>2941.3409999999999</v>
      </c>
      <c r="I10" s="45">
        <f t="shared" si="3"/>
        <v>3535.0259999999998</v>
      </c>
      <c r="J10" s="45">
        <f t="shared" si="3"/>
        <v>3314.0729999999999</v>
      </c>
      <c r="K10" s="45">
        <f t="shared" si="3"/>
        <v>1957.7940000000001</v>
      </c>
      <c r="L10" s="45">
        <f t="shared" si="3"/>
        <v>1756.1510000000001</v>
      </c>
      <c r="M10" s="46">
        <f t="shared" si="3"/>
        <v>3242.4450000000002</v>
      </c>
      <c r="N10" s="47">
        <f t="shared" si="0"/>
        <v>36083.677000000003</v>
      </c>
      <c r="O10" s="38"/>
      <c r="Q10" s="44" t="s">
        <v>4</v>
      </c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>
        <f t="shared" si="2"/>
        <v>0</v>
      </c>
    </row>
    <row r="11" spans="1:30" x14ac:dyDescent="0.2">
      <c r="A11" s="44" t="s">
        <v>5</v>
      </c>
      <c r="B11" s="45">
        <f t="shared" si="3"/>
        <v>3252.99</v>
      </c>
      <c r="C11" s="45">
        <f t="shared" si="3"/>
        <v>3918.2256000000002</v>
      </c>
      <c r="D11" s="45">
        <f t="shared" si="3"/>
        <v>3707.4391999999998</v>
      </c>
      <c r="E11" s="45">
        <f t="shared" si="3"/>
        <v>3657.9872</v>
      </c>
      <c r="F11" s="45">
        <f t="shared" si="3"/>
        <v>4611.3049000000001</v>
      </c>
      <c r="G11" s="45">
        <f t="shared" si="3"/>
        <v>4566.991</v>
      </c>
      <c r="H11" s="45">
        <f t="shared" si="3"/>
        <v>4795.6458999999995</v>
      </c>
      <c r="I11" s="45">
        <f t="shared" si="3"/>
        <v>4623.4949999999999</v>
      </c>
      <c r="J11" s="45">
        <f t="shared" si="3"/>
        <v>5402</v>
      </c>
      <c r="K11" s="45">
        <f t="shared" si="3"/>
        <v>5296.5010000000002</v>
      </c>
      <c r="L11" s="45">
        <f t="shared" si="3"/>
        <v>5659.2</v>
      </c>
      <c r="M11" s="46">
        <f t="shared" si="3"/>
        <v>5356.4870000000001</v>
      </c>
      <c r="N11" s="47">
        <f t="shared" si="0"/>
        <v>54848.26679999999</v>
      </c>
      <c r="O11" s="38"/>
      <c r="Q11" s="44" t="s">
        <v>5</v>
      </c>
      <c r="R11" s="47">
        <v>4084.8270886808377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f t="shared" si="2"/>
        <v>4084.8270886808377</v>
      </c>
    </row>
    <row r="12" spans="1:30" x14ac:dyDescent="0.2">
      <c r="A12" s="44" t="s">
        <v>6</v>
      </c>
      <c r="B12" s="45">
        <f t="shared" si="3"/>
        <v>48584.917300000001</v>
      </c>
      <c r="C12" s="45">
        <f t="shared" si="3"/>
        <v>49253.5962</v>
      </c>
      <c r="D12" s="45">
        <f t="shared" si="3"/>
        <v>52704.561649999996</v>
      </c>
      <c r="E12" s="45">
        <f t="shared" si="3"/>
        <v>53451.692600000002</v>
      </c>
      <c r="F12" s="45">
        <f t="shared" si="3"/>
        <v>58507.010849999999</v>
      </c>
      <c r="G12" s="45">
        <f t="shared" si="3"/>
        <v>60736.588100000001</v>
      </c>
      <c r="H12" s="45">
        <f t="shared" si="3"/>
        <v>61071.379100000006</v>
      </c>
      <c r="I12" s="45">
        <f t="shared" si="3"/>
        <v>66545.657699999996</v>
      </c>
      <c r="J12" s="45">
        <f t="shared" si="3"/>
        <v>62425.989000000001</v>
      </c>
      <c r="K12" s="45">
        <f t="shared" si="3"/>
        <v>65013.305</v>
      </c>
      <c r="L12" s="45">
        <f t="shared" si="3"/>
        <v>60210.959000000003</v>
      </c>
      <c r="M12" s="46">
        <f t="shared" si="3"/>
        <v>60632.192999999999</v>
      </c>
      <c r="N12" s="47">
        <f t="shared" si="0"/>
        <v>699137.84950000001</v>
      </c>
      <c r="O12" s="38"/>
      <c r="Q12" s="44" t="s">
        <v>6</v>
      </c>
      <c r="R12" s="47">
        <v>34270.399978092428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f t="shared" si="2"/>
        <v>34270.399978092428</v>
      </c>
    </row>
    <row r="13" spans="1:30" x14ac:dyDescent="0.2">
      <c r="A13" s="48" t="s">
        <v>7</v>
      </c>
      <c r="B13" s="49">
        <f>SUM(B78,B68,B58,B48,B38,B28)</f>
        <v>12756.037</v>
      </c>
      <c r="C13" s="49">
        <f t="shared" si="3"/>
        <v>11084.779</v>
      </c>
      <c r="D13" s="49">
        <f t="shared" si="3"/>
        <v>10194.254000000001</v>
      </c>
      <c r="E13" s="49">
        <f t="shared" si="3"/>
        <v>6669.6069999999991</v>
      </c>
      <c r="F13" s="49">
        <f t="shared" si="3"/>
        <v>10144.936</v>
      </c>
      <c r="G13" s="49">
        <f t="shared" si="3"/>
        <v>13690.753000000001</v>
      </c>
      <c r="H13" s="49">
        <f t="shared" si="3"/>
        <v>16167.814999999999</v>
      </c>
      <c r="I13" s="49">
        <f t="shared" si="3"/>
        <v>16059.302000000003</v>
      </c>
      <c r="J13" s="49">
        <f t="shared" si="3"/>
        <v>18743.932000000001</v>
      </c>
      <c r="K13" s="49">
        <f t="shared" si="3"/>
        <v>17484.746999999999</v>
      </c>
      <c r="L13" s="49">
        <f t="shared" si="3"/>
        <v>19168.235000000001</v>
      </c>
      <c r="M13" s="50">
        <f t="shared" si="3"/>
        <v>18290.268500000002</v>
      </c>
      <c r="N13" s="51">
        <f t="shared" si="0"/>
        <v>170454.6655</v>
      </c>
      <c r="O13" s="38"/>
      <c r="P13" s="52"/>
      <c r="Q13" s="48" t="s">
        <v>7</v>
      </c>
      <c r="R13" s="51">
        <v>8315.5300000000007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f t="shared" si="2"/>
        <v>8315.5300000000007</v>
      </c>
    </row>
    <row r="14" spans="1:30" x14ac:dyDescent="0.2">
      <c r="A14" s="53" t="s">
        <v>17</v>
      </c>
      <c r="B14" s="49">
        <f>SUM(B6:B13)</f>
        <v>86117.37</v>
      </c>
      <c r="C14" s="49">
        <f t="shared" ref="C14:M14" si="4">SUM(C6:C13)</f>
        <v>83921.478900000002</v>
      </c>
      <c r="D14" s="49">
        <f t="shared" si="4"/>
        <v>88800.91575</v>
      </c>
      <c r="E14" s="49">
        <f t="shared" si="4"/>
        <v>85441.279599999994</v>
      </c>
      <c r="F14" s="49">
        <f t="shared" si="4"/>
        <v>96275.397450000004</v>
      </c>
      <c r="G14" s="49">
        <f t="shared" si="4"/>
        <v>103212.9856</v>
      </c>
      <c r="H14" s="49">
        <f t="shared" si="4"/>
        <v>105716.24570000001</v>
      </c>
      <c r="I14" s="49">
        <f t="shared" si="4"/>
        <v>113757.75700000001</v>
      </c>
      <c r="J14" s="49">
        <f t="shared" si="4"/>
        <v>111228.0739</v>
      </c>
      <c r="K14" s="49">
        <f t="shared" si="4"/>
        <v>111785.2933</v>
      </c>
      <c r="L14" s="54">
        <f t="shared" si="4"/>
        <v>108023.5405</v>
      </c>
      <c r="M14" s="55">
        <f t="shared" si="4"/>
        <v>109832.503</v>
      </c>
      <c r="N14" s="51">
        <f>SUM(B14:M14)</f>
        <v>1204112.8407000001</v>
      </c>
      <c r="O14" s="56">
        <f>N14*100/N$14</f>
        <v>100</v>
      </c>
      <c r="Q14" s="53" t="s">
        <v>17</v>
      </c>
      <c r="R14" s="51">
        <f t="shared" ref="R14:AC14" si="5">SUM(R6:R13)</f>
        <v>62138.953483964484</v>
      </c>
      <c r="S14" s="51">
        <f t="shared" si="5"/>
        <v>0</v>
      </c>
      <c r="T14" s="51">
        <f t="shared" si="5"/>
        <v>0</v>
      </c>
      <c r="U14" s="51">
        <f t="shared" si="5"/>
        <v>0</v>
      </c>
      <c r="V14" s="51">
        <f t="shared" si="5"/>
        <v>0</v>
      </c>
      <c r="W14" s="51">
        <f t="shared" si="5"/>
        <v>0</v>
      </c>
      <c r="X14" s="51">
        <f t="shared" si="5"/>
        <v>0</v>
      </c>
      <c r="Y14" s="51">
        <f t="shared" si="5"/>
        <v>0</v>
      </c>
      <c r="Z14" s="51">
        <f t="shared" si="5"/>
        <v>0</v>
      </c>
      <c r="AA14" s="51">
        <f t="shared" si="5"/>
        <v>0</v>
      </c>
      <c r="AB14" s="56">
        <f t="shared" si="5"/>
        <v>0</v>
      </c>
      <c r="AC14" s="56">
        <f t="shared" si="5"/>
        <v>0</v>
      </c>
      <c r="AD14" s="51">
        <f t="shared" si="2"/>
        <v>62138.953483964484</v>
      </c>
    </row>
    <row r="15" spans="1:30" x14ac:dyDescent="0.2">
      <c r="A15" s="57" t="s">
        <v>21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</row>
    <row r="16" spans="1:30" s="63" customFormat="1" ht="12.75" customHeight="1" x14ac:dyDescent="0.2">
      <c r="A16" s="59" t="s">
        <v>22</v>
      </c>
      <c r="B16" s="60">
        <f>SUM(B9:B13)</f>
        <v>80681.33649999999</v>
      </c>
      <c r="C16" s="60">
        <f t="shared" ref="C16:M16" si="6">SUM(C9:C13)</f>
        <v>79406.227899999998</v>
      </c>
      <c r="D16" s="60">
        <f t="shared" si="6"/>
        <v>83973.054250000001</v>
      </c>
      <c r="E16" s="60">
        <f t="shared" si="6"/>
        <v>80203.335600000006</v>
      </c>
      <c r="F16" s="60">
        <f t="shared" si="6"/>
        <v>91317.173450000002</v>
      </c>
      <c r="G16" s="60">
        <f t="shared" si="6"/>
        <v>97945.320099999997</v>
      </c>
      <c r="H16" s="60">
        <f t="shared" si="6"/>
        <v>99600.828700000013</v>
      </c>
      <c r="I16" s="60">
        <f t="shared" si="6"/>
        <v>106577.47349999999</v>
      </c>
      <c r="J16" s="60">
        <f t="shared" si="6"/>
        <v>105215.424</v>
      </c>
      <c r="K16" s="60">
        <f t="shared" si="6"/>
        <v>105604.34700000001</v>
      </c>
      <c r="L16" s="60">
        <f t="shared" si="6"/>
        <v>101825.67600000001</v>
      </c>
      <c r="M16" s="61">
        <f t="shared" si="6"/>
        <v>104154.3155</v>
      </c>
      <c r="N16" s="62">
        <f>SUM(B16:M16)</f>
        <v>1136504.5125</v>
      </c>
      <c r="R16" s="64">
        <f t="shared" ref="R16:AD23" si="7">B6-R6</f>
        <v>1187.9904999999999</v>
      </c>
      <c r="S16" s="64">
        <f t="shared" si="7"/>
        <v>1347.6189999999999</v>
      </c>
      <c r="T16" s="64">
        <f t="shared" si="7"/>
        <v>1238.6215</v>
      </c>
      <c r="U16" s="64">
        <f t="shared" si="7"/>
        <v>1170.4290000000001</v>
      </c>
      <c r="V16" s="64">
        <f t="shared" si="7"/>
        <v>1330.0900000000001</v>
      </c>
      <c r="W16" s="64">
        <f t="shared" si="7"/>
        <v>1456.2275000000002</v>
      </c>
      <c r="X16" s="64">
        <f t="shared" si="7"/>
        <v>1413.8330000000001</v>
      </c>
      <c r="Y16" s="64">
        <f t="shared" si="7"/>
        <v>1422.1955</v>
      </c>
      <c r="Z16" s="64">
        <f t="shared" si="7"/>
        <v>1365.3208999999999</v>
      </c>
      <c r="AA16" s="64">
        <f t="shared" si="7"/>
        <v>1244.4733000000001</v>
      </c>
      <c r="AB16" s="64">
        <f t="shared" si="7"/>
        <v>1439.7535</v>
      </c>
      <c r="AC16" s="64">
        <f t="shared" si="7"/>
        <v>1441.3445000000002</v>
      </c>
      <c r="AD16" s="64">
        <f t="shared" si="7"/>
        <v>16057.8982</v>
      </c>
    </row>
    <row r="17" spans="1:30" x14ac:dyDescent="0.2">
      <c r="A17" s="65" t="s">
        <v>23</v>
      </c>
      <c r="B17" s="66">
        <v>80681.33649999999</v>
      </c>
      <c r="C17" s="66">
        <v>79406.227899999998</v>
      </c>
      <c r="D17" s="66">
        <v>83973.054250000001</v>
      </c>
      <c r="E17" s="66">
        <v>80203.335600000006</v>
      </c>
      <c r="F17" s="66">
        <v>91317.173450000002</v>
      </c>
      <c r="G17" s="66">
        <v>97945.320099999997</v>
      </c>
      <c r="H17" s="66">
        <v>99600.828700000013</v>
      </c>
      <c r="I17" s="66">
        <v>106577.47349999999</v>
      </c>
      <c r="J17" s="66">
        <v>105215.424</v>
      </c>
      <c r="K17" s="66">
        <v>105604.34700000001</v>
      </c>
      <c r="L17" s="66">
        <v>101825.67600000001</v>
      </c>
      <c r="M17" s="67">
        <v>104154.3155</v>
      </c>
      <c r="N17" s="68">
        <f>SUM(B17:M17)</f>
        <v>1136504.5125</v>
      </c>
      <c r="R17" s="69">
        <f t="shared" si="7"/>
        <v>-25.978999999999999</v>
      </c>
      <c r="S17" s="69">
        <f t="shared" si="7"/>
        <v>10.986000000000001</v>
      </c>
      <c r="T17" s="69">
        <f t="shared" si="7"/>
        <v>15.299999999999999</v>
      </c>
      <c r="U17" s="69">
        <f t="shared" si="7"/>
        <v>17.493000000000002</v>
      </c>
      <c r="V17" s="69">
        <f t="shared" si="7"/>
        <v>21.952999999999999</v>
      </c>
      <c r="W17" s="69">
        <f t="shared" si="7"/>
        <v>23.96</v>
      </c>
      <c r="X17" s="69">
        <f t="shared" si="7"/>
        <v>23.462000000000003</v>
      </c>
      <c r="Y17" s="69">
        <f t="shared" si="7"/>
        <v>26.990000000000002</v>
      </c>
      <c r="Z17" s="69">
        <f t="shared" si="7"/>
        <v>21.151</v>
      </c>
      <c r="AA17" s="69">
        <f t="shared" si="7"/>
        <v>29.177999999999997</v>
      </c>
      <c r="AB17" s="69">
        <f t="shared" si="7"/>
        <v>22.439</v>
      </c>
      <c r="AC17" s="69">
        <f t="shared" si="7"/>
        <v>20.754000000000001</v>
      </c>
      <c r="AD17" s="69">
        <f t="shared" si="7"/>
        <v>207.68699999999998</v>
      </c>
    </row>
    <row r="18" spans="1:30" x14ac:dyDescent="0.2">
      <c r="A18" s="70" t="s">
        <v>24</v>
      </c>
      <c r="B18" s="71">
        <f>B16-B17</f>
        <v>0</v>
      </c>
      <c r="C18" s="58">
        <f t="shared" ref="C18:N18" si="8">C16-C17</f>
        <v>0</v>
      </c>
      <c r="D18" s="58">
        <f t="shared" si="8"/>
        <v>0</v>
      </c>
      <c r="E18" s="58">
        <f t="shared" si="8"/>
        <v>0</v>
      </c>
      <c r="F18" s="58">
        <f t="shared" si="8"/>
        <v>0</v>
      </c>
      <c r="G18" s="58">
        <f t="shared" si="8"/>
        <v>0</v>
      </c>
      <c r="H18" s="58">
        <f t="shared" si="8"/>
        <v>0</v>
      </c>
      <c r="I18" s="58">
        <f t="shared" si="8"/>
        <v>0</v>
      </c>
      <c r="J18" s="58">
        <f t="shared" si="8"/>
        <v>0</v>
      </c>
      <c r="K18" s="58">
        <f t="shared" si="8"/>
        <v>0</v>
      </c>
      <c r="L18" s="58">
        <f t="shared" si="8"/>
        <v>0</v>
      </c>
      <c r="M18" s="58">
        <f t="shared" si="8"/>
        <v>0</v>
      </c>
      <c r="N18" s="58">
        <f t="shared" si="8"/>
        <v>0</v>
      </c>
      <c r="R18" s="69">
        <f t="shared" si="7"/>
        <v>-1697.9639999999999</v>
      </c>
      <c r="S18" s="69">
        <f t="shared" si="7"/>
        <v>3156.6460000000002</v>
      </c>
      <c r="T18" s="69">
        <f t="shared" si="7"/>
        <v>3573.94</v>
      </c>
      <c r="U18" s="69">
        <f t="shared" si="7"/>
        <v>4050.0219999999999</v>
      </c>
      <c r="V18" s="69">
        <f t="shared" si="7"/>
        <v>3606.181</v>
      </c>
      <c r="W18" s="69">
        <f t="shared" si="7"/>
        <v>3787.4780000000001</v>
      </c>
      <c r="X18" s="69">
        <f t="shared" si="7"/>
        <v>4678.1220000000003</v>
      </c>
      <c r="Y18" s="69">
        <f t="shared" si="7"/>
        <v>5731.0980000000009</v>
      </c>
      <c r="Z18" s="69">
        <f t="shared" si="7"/>
        <v>4626.1779999999999</v>
      </c>
      <c r="AA18" s="69">
        <f t="shared" si="7"/>
        <v>4907.2950000000001</v>
      </c>
      <c r="AB18" s="69">
        <f t="shared" si="7"/>
        <v>4735.6720000000005</v>
      </c>
      <c r="AC18" s="69">
        <f t="shared" si="7"/>
        <v>4216.0889999999999</v>
      </c>
      <c r="AD18" s="69">
        <f t="shared" si="7"/>
        <v>45370.756999999998</v>
      </c>
    </row>
    <row r="19" spans="1:30" s="75" customFormat="1" ht="15" x14ac:dyDescent="0.25">
      <c r="A19" s="72" t="s">
        <v>25</v>
      </c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R19" s="69">
        <f t="shared" si="7"/>
        <v>3215.2627828087825</v>
      </c>
      <c r="S19" s="69">
        <f t="shared" si="7"/>
        <v>12164.3521</v>
      </c>
      <c r="T19" s="69">
        <f t="shared" si="7"/>
        <v>14134.652399999999</v>
      </c>
      <c r="U19" s="69">
        <f t="shared" si="7"/>
        <v>13500.9818</v>
      </c>
      <c r="V19" s="69">
        <f t="shared" si="7"/>
        <v>14659.8357</v>
      </c>
      <c r="W19" s="69">
        <f t="shared" si="7"/>
        <v>15524.635</v>
      </c>
      <c r="X19" s="69">
        <f t="shared" si="7"/>
        <v>14624.647700000001</v>
      </c>
      <c r="Y19" s="69">
        <f t="shared" si="7"/>
        <v>15813.9928</v>
      </c>
      <c r="Z19" s="69">
        <f t="shared" si="7"/>
        <v>15329.43</v>
      </c>
      <c r="AA19" s="69">
        <f t="shared" si="7"/>
        <v>15852</v>
      </c>
      <c r="AB19" s="69">
        <f t="shared" si="7"/>
        <v>15031.131000000001</v>
      </c>
      <c r="AC19" s="69">
        <f t="shared" si="7"/>
        <v>16632.921999999999</v>
      </c>
      <c r="AD19" s="69">
        <f t="shared" si="7"/>
        <v>166483.84328280878</v>
      </c>
    </row>
    <row r="20" spans="1:30" x14ac:dyDescent="0.2">
      <c r="A20" s="76" t="s">
        <v>26</v>
      </c>
      <c r="B20" s="77">
        <f>SUM(B29,B39,B49,B59,B69,B79)-B14</f>
        <v>0</v>
      </c>
      <c r="C20" s="77">
        <f>SUM(C29,C39,C49,C59,C69,C79)-C14</f>
        <v>0</v>
      </c>
      <c r="D20" s="77">
        <f>SUM(D29,D39,D49,D59,D69,D79)-D14</f>
        <v>0</v>
      </c>
      <c r="E20" s="77">
        <f t="shared" ref="E20:N20" si="9">SUM(E29,E39,E49,E59,E69,E79)-E14</f>
        <v>0</v>
      </c>
      <c r="F20" s="77">
        <f t="shared" si="9"/>
        <v>0</v>
      </c>
      <c r="G20" s="77">
        <f t="shared" si="9"/>
        <v>0</v>
      </c>
      <c r="H20" s="77">
        <f t="shared" si="9"/>
        <v>0</v>
      </c>
      <c r="I20" s="77">
        <f t="shared" si="9"/>
        <v>0</v>
      </c>
      <c r="J20" s="77">
        <f t="shared" si="9"/>
        <v>0</v>
      </c>
      <c r="K20" s="77">
        <f t="shared" si="9"/>
        <v>0</v>
      </c>
      <c r="L20" s="77">
        <f t="shared" si="9"/>
        <v>0</v>
      </c>
      <c r="M20" s="77">
        <f t="shared" si="9"/>
        <v>0</v>
      </c>
      <c r="N20" s="77">
        <f t="shared" si="9"/>
        <v>0</v>
      </c>
      <c r="O20" s="78" t="s">
        <v>27</v>
      </c>
      <c r="R20" s="69">
        <f t="shared" si="7"/>
        <v>3375.9189999999999</v>
      </c>
      <c r="S20" s="69">
        <f t="shared" si="7"/>
        <v>2985.2750000000001</v>
      </c>
      <c r="T20" s="69">
        <f t="shared" si="7"/>
        <v>3232.1469999999999</v>
      </c>
      <c r="U20" s="69">
        <f t="shared" si="7"/>
        <v>2923.067</v>
      </c>
      <c r="V20" s="69">
        <f t="shared" si="7"/>
        <v>3394.0859999999998</v>
      </c>
      <c r="W20" s="69">
        <f t="shared" si="7"/>
        <v>3426.3530000000001</v>
      </c>
      <c r="X20" s="69">
        <f t="shared" si="7"/>
        <v>2941.3409999999999</v>
      </c>
      <c r="Y20" s="69">
        <f t="shared" si="7"/>
        <v>3535.0259999999998</v>
      </c>
      <c r="Z20" s="69">
        <f t="shared" si="7"/>
        <v>3314.0729999999999</v>
      </c>
      <c r="AA20" s="69">
        <f t="shared" si="7"/>
        <v>1957.7940000000001</v>
      </c>
      <c r="AB20" s="69">
        <f t="shared" si="7"/>
        <v>1756.1510000000001</v>
      </c>
      <c r="AC20" s="69">
        <f t="shared" si="7"/>
        <v>3242.4450000000002</v>
      </c>
      <c r="AD20" s="69">
        <f t="shared" si="7"/>
        <v>36083.677000000003</v>
      </c>
    </row>
    <row r="21" spans="1:30" x14ac:dyDescent="0.2">
      <c r="A21" s="28" t="s">
        <v>20</v>
      </c>
      <c r="B21" s="29">
        <v>123.80538937240199</v>
      </c>
      <c r="C21" s="29">
        <v>123.92844504024866</v>
      </c>
      <c r="D21" s="29">
        <v>493.8295895745232</v>
      </c>
      <c r="E21" s="29">
        <v>579.21430831339171</v>
      </c>
      <c r="F21" s="29">
        <v>558.98217006849393</v>
      </c>
      <c r="G21" s="29">
        <v>569.04957379898087</v>
      </c>
      <c r="H21" s="29">
        <v>557.77343952867045</v>
      </c>
      <c r="I21" s="29">
        <v>698.03753309030469</v>
      </c>
      <c r="J21" s="29">
        <v>531.28320837543856</v>
      </c>
      <c r="K21" s="29">
        <v>541.9240127088035</v>
      </c>
      <c r="L21" s="29">
        <v>564.50132910474736</v>
      </c>
      <c r="M21" s="29">
        <v>584.98388440848532</v>
      </c>
      <c r="N21" s="31">
        <f t="shared" ref="N21:N29" si="10">SUM(B21:M21)</f>
        <v>5927.3128833844903</v>
      </c>
      <c r="O21" s="78"/>
      <c r="R21" s="69">
        <f t="shared" si="7"/>
        <v>-831.83708868083795</v>
      </c>
      <c r="S21" s="69">
        <f t="shared" si="7"/>
        <v>3918.2256000000002</v>
      </c>
      <c r="T21" s="69">
        <f t="shared" si="7"/>
        <v>3707.4391999999998</v>
      </c>
      <c r="U21" s="69">
        <f t="shared" si="7"/>
        <v>3657.9872</v>
      </c>
      <c r="V21" s="69">
        <f t="shared" si="7"/>
        <v>4611.3049000000001</v>
      </c>
      <c r="W21" s="69">
        <f t="shared" si="7"/>
        <v>4566.991</v>
      </c>
      <c r="X21" s="69">
        <f t="shared" si="7"/>
        <v>4795.6458999999995</v>
      </c>
      <c r="Y21" s="69">
        <f t="shared" si="7"/>
        <v>4623.4949999999999</v>
      </c>
      <c r="Z21" s="69">
        <f t="shared" si="7"/>
        <v>5402</v>
      </c>
      <c r="AA21" s="69">
        <f t="shared" si="7"/>
        <v>5296.5010000000002</v>
      </c>
      <c r="AB21" s="69">
        <f t="shared" si="7"/>
        <v>5659.2</v>
      </c>
      <c r="AC21" s="69">
        <f t="shared" si="7"/>
        <v>5356.4870000000001</v>
      </c>
      <c r="AD21" s="69">
        <f t="shared" si="7"/>
        <v>50763.439711319152</v>
      </c>
    </row>
    <row r="22" spans="1:30" x14ac:dyDescent="0.2">
      <c r="A22" s="33" t="s">
        <v>1</v>
      </c>
      <c r="B22" s="34">
        <v>1.462</v>
      </c>
      <c r="C22" s="34">
        <v>0.73899999999999999</v>
      </c>
      <c r="D22" s="34">
        <v>0.60299999999999998</v>
      </c>
      <c r="E22" s="34">
        <v>1.516</v>
      </c>
      <c r="F22" s="34">
        <v>1.218</v>
      </c>
      <c r="G22" s="34">
        <v>1.095</v>
      </c>
      <c r="H22" s="34">
        <v>1.5640000000000001</v>
      </c>
      <c r="I22" s="34">
        <v>0.68300000000000005</v>
      </c>
      <c r="J22" s="34">
        <v>1.504</v>
      </c>
      <c r="K22" s="34">
        <v>1.8959999999999999</v>
      </c>
      <c r="L22" s="34">
        <v>2.298</v>
      </c>
      <c r="M22" s="34">
        <v>1.5820000000000001</v>
      </c>
      <c r="N22" s="37">
        <f t="shared" si="10"/>
        <v>16.159999999999997</v>
      </c>
      <c r="R22" s="69">
        <f t="shared" si="7"/>
        <v>14314.517321907573</v>
      </c>
      <c r="S22" s="69">
        <f t="shared" si="7"/>
        <v>49253.5962</v>
      </c>
      <c r="T22" s="69">
        <f t="shared" si="7"/>
        <v>52704.561649999996</v>
      </c>
      <c r="U22" s="69">
        <f t="shared" si="7"/>
        <v>53451.692600000002</v>
      </c>
      <c r="V22" s="69">
        <f t="shared" si="7"/>
        <v>58507.010849999999</v>
      </c>
      <c r="W22" s="69">
        <f t="shared" si="7"/>
        <v>60736.588100000001</v>
      </c>
      <c r="X22" s="69">
        <f t="shared" si="7"/>
        <v>61071.379100000006</v>
      </c>
      <c r="Y22" s="69">
        <f t="shared" si="7"/>
        <v>66545.657699999996</v>
      </c>
      <c r="Z22" s="69">
        <f t="shared" si="7"/>
        <v>62425.989000000001</v>
      </c>
      <c r="AA22" s="69">
        <f t="shared" si="7"/>
        <v>65013.305</v>
      </c>
      <c r="AB22" s="69">
        <f t="shared" si="7"/>
        <v>60210.959000000003</v>
      </c>
      <c r="AC22" s="69">
        <f t="shared" si="7"/>
        <v>60632.192999999999</v>
      </c>
      <c r="AD22" s="69">
        <f t="shared" si="7"/>
        <v>664867.44952190761</v>
      </c>
    </row>
    <row r="23" spans="1:30" x14ac:dyDescent="0.2">
      <c r="A23" s="39" t="s">
        <v>2</v>
      </c>
      <c r="B23" s="40">
        <v>22.3</v>
      </c>
      <c r="C23" s="40">
        <v>15.221</v>
      </c>
      <c r="D23" s="40">
        <v>23.215</v>
      </c>
      <c r="E23" s="40">
        <v>29.35</v>
      </c>
      <c r="F23" s="40">
        <v>25.190999999999999</v>
      </c>
      <c r="G23" s="40">
        <v>31.346</v>
      </c>
      <c r="H23" s="40">
        <v>27.693000000000001</v>
      </c>
      <c r="I23" s="40">
        <v>24.988</v>
      </c>
      <c r="J23" s="40">
        <v>34.052999999999997</v>
      </c>
      <c r="K23" s="40">
        <v>42.000999999999998</v>
      </c>
      <c r="L23" s="40">
        <v>50.097999999999999</v>
      </c>
      <c r="M23" s="40">
        <v>40.698</v>
      </c>
      <c r="N23" s="42">
        <f t="shared" si="10"/>
        <v>366.154</v>
      </c>
      <c r="P23" s="79"/>
      <c r="R23" s="80">
        <f t="shared" si="7"/>
        <v>4440.5069999999996</v>
      </c>
      <c r="S23" s="80">
        <f t="shared" si="7"/>
        <v>11084.779</v>
      </c>
      <c r="T23" s="80">
        <f t="shared" si="7"/>
        <v>10194.254000000001</v>
      </c>
      <c r="U23" s="80">
        <f t="shared" si="7"/>
        <v>6669.6069999999991</v>
      </c>
      <c r="V23" s="80">
        <f t="shared" si="7"/>
        <v>10144.936</v>
      </c>
      <c r="W23" s="80">
        <f t="shared" si="7"/>
        <v>13690.753000000001</v>
      </c>
      <c r="X23" s="80">
        <f t="shared" si="7"/>
        <v>16167.814999999999</v>
      </c>
      <c r="Y23" s="80">
        <f t="shared" si="7"/>
        <v>16059.302000000003</v>
      </c>
      <c r="Z23" s="80">
        <f t="shared" si="7"/>
        <v>18743.932000000001</v>
      </c>
      <c r="AA23" s="80">
        <f t="shared" si="7"/>
        <v>17484.746999999999</v>
      </c>
      <c r="AB23" s="80">
        <f t="shared" si="7"/>
        <v>19168.235000000001</v>
      </c>
      <c r="AC23" s="80">
        <f t="shared" si="7"/>
        <v>18290.268500000002</v>
      </c>
      <c r="AD23" s="80">
        <f t="shared" si="7"/>
        <v>162139.1355</v>
      </c>
    </row>
    <row r="24" spans="1:30" x14ac:dyDescent="0.2">
      <c r="A24" s="81" t="s">
        <v>3</v>
      </c>
      <c r="B24" s="45">
        <v>1887.9834000000001</v>
      </c>
      <c r="C24" s="45">
        <v>1667.0701999999999</v>
      </c>
      <c r="D24" s="45">
        <v>1877.5360000000001</v>
      </c>
      <c r="E24" s="45">
        <v>1796.4940000000001</v>
      </c>
      <c r="F24" s="45">
        <v>1759.9082000000001</v>
      </c>
      <c r="G24" s="45">
        <v>1896.001</v>
      </c>
      <c r="H24" s="45">
        <v>1635.4551999999999</v>
      </c>
      <c r="I24" s="45">
        <v>1843.5</v>
      </c>
      <c r="J24" s="45">
        <v>1832</v>
      </c>
      <c r="K24" s="45">
        <v>2087</v>
      </c>
      <c r="L24" s="45">
        <v>2120.0659999999998</v>
      </c>
      <c r="M24" s="46">
        <v>2368.0010000000002</v>
      </c>
      <c r="N24" s="47">
        <f t="shared" si="10"/>
        <v>22771.014999999999</v>
      </c>
      <c r="R24" s="82"/>
    </row>
    <row r="25" spans="1:30" x14ac:dyDescent="0.2">
      <c r="A25" s="44" t="s">
        <v>9</v>
      </c>
      <c r="B25" s="45">
        <v>3375.9189999999999</v>
      </c>
      <c r="C25" s="45">
        <v>2985.2750000000001</v>
      </c>
      <c r="D25" s="45">
        <v>3232.1469999999999</v>
      </c>
      <c r="E25" s="45">
        <v>2923.067</v>
      </c>
      <c r="F25" s="45">
        <v>3394.0859999999998</v>
      </c>
      <c r="G25" s="45">
        <v>3426.3530000000001</v>
      </c>
      <c r="H25" s="45">
        <v>2941.3409999999999</v>
      </c>
      <c r="I25" s="45">
        <v>3535.0259999999998</v>
      </c>
      <c r="J25" s="45">
        <v>3314.0729999999999</v>
      </c>
      <c r="K25" s="45">
        <v>1957.7940000000001</v>
      </c>
      <c r="L25" s="45">
        <v>1756.1510000000001</v>
      </c>
      <c r="M25" s="46">
        <v>3242.4450000000002</v>
      </c>
      <c r="N25" s="47">
        <f t="shared" si="10"/>
        <v>36083.677000000003</v>
      </c>
      <c r="R25" s="82"/>
    </row>
    <row r="26" spans="1:30" x14ac:dyDescent="0.2">
      <c r="A26" s="81" t="s">
        <v>5</v>
      </c>
      <c r="B26" s="45">
        <v>936.5</v>
      </c>
      <c r="C26" s="45">
        <v>1026.5639999999999</v>
      </c>
      <c r="D26" s="45">
        <v>830.47739999999999</v>
      </c>
      <c r="E26" s="45">
        <v>995.5</v>
      </c>
      <c r="F26" s="45">
        <v>953.98019999999997</v>
      </c>
      <c r="G26" s="45">
        <v>1238.5</v>
      </c>
      <c r="H26" s="45">
        <v>1319.9874</v>
      </c>
      <c r="I26" s="45">
        <v>1295.9949999999999</v>
      </c>
      <c r="J26" s="45">
        <v>1415.5</v>
      </c>
      <c r="K26" s="45">
        <v>1627.501</v>
      </c>
      <c r="L26" s="45">
        <v>2052.5</v>
      </c>
      <c r="M26" s="46">
        <v>1959.4870000000001</v>
      </c>
      <c r="N26" s="47">
        <f t="shared" si="10"/>
        <v>15652.492000000002</v>
      </c>
    </row>
    <row r="27" spans="1:30" x14ac:dyDescent="0.2">
      <c r="A27" s="81" t="s">
        <v>6</v>
      </c>
      <c r="B27" s="45">
        <v>13453.986800000001</v>
      </c>
      <c r="C27" s="45">
        <v>11813.882</v>
      </c>
      <c r="D27" s="45">
        <v>11805.943600000001</v>
      </c>
      <c r="E27" s="45">
        <v>12792.116</v>
      </c>
      <c r="F27" s="45">
        <v>12291.441000000001</v>
      </c>
      <c r="G27" s="45">
        <v>13677.1224</v>
      </c>
      <c r="H27" s="45">
        <v>12499.6646</v>
      </c>
      <c r="I27" s="45">
        <v>14199.486999999999</v>
      </c>
      <c r="J27" s="45">
        <v>13835.179</v>
      </c>
      <c r="K27" s="45">
        <v>13860.51</v>
      </c>
      <c r="L27" s="45">
        <v>12767.291999999999</v>
      </c>
      <c r="M27" s="46">
        <v>14644.732</v>
      </c>
      <c r="N27" s="47">
        <f t="shared" si="10"/>
        <v>157641.35639999999</v>
      </c>
    </row>
    <row r="28" spans="1:30" x14ac:dyDescent="0.2">
      <c r="A28" s="83" t="s">
        <v>7</v>
      </c>
      <c r="B28" s="45">
        <v>3054.1708831021065</v>
      </c>
      <c r="C28" s="45">
        <v>2894.3739746121082</v>
      </c>
      <c r="D28" s="45">
        <v>2783.9839664388355</v>
      </c>
      <c r="E28" s="45">
        <v>1432.489524631744</v>
      </c>
      <c r="F28" s="45">
        <v>2755.6341940411385</v>
      </c>
      <c r="G28" s="45">
        <v>4591.8020417421076</v>
      </c>
      <c r="H28" s="45">
        <v>2926.2934616180787</v>
      </c>
      <c r="I28" s="45">
        <v>2499.5869029743017</v>
      </c>
      <c r="J28" s="45">
        <v>2559.516275064505</v>
      </c>
      <c r="K28" s="45">
        <v>2310.59803711108</v>
      </c>
      <c r="L28" s="45">
        <v>2484.6448411499118</v>
      </c>
      <c r="M28" s="46">
        <v>2881.3574894501221</v>
      </c>
      <c r="N28" s="51">
        <f t="shared" si="10"/>
        <v>33174.451591936042</v>
      </c>
    </row>
    <row r="29" spans="1:30" x14ac:dyDescent="0.2">
      <c r="A29" s="53" t="s">
        <v>17</v>
      </c>
      <c r="B29" s="54">
        <f t="shared" ref="B29:M29" si="11">SUM(B21:B28)</f>
        <v>22856.127472474509</v>
      </c>
      <c r="C29" s="54">
        <f t="shared" si="11"/>
        <v>20527.053619652354</v>
      </c>
      <c r="D29" s="54">
        <f t="shared" si="11"/>
        <v>21047.735556013358</v>
      </c>
      <c r="E29" s="54">
        <f t="shared" si="11"/>
        <v>20549.746832945133</v>
      </c>
      <c r="F29" s="54">
        <f t="shared" si="11"/>
        <v>21740.440764109633</v>
      </c>
      <c r="G29" s="54">
        <f t="shared" si="11"/>
        <v>25431.269015541089</v>
      </c>
      <c r="H29" s="54">
        <f t="shared" si="11"/>
        <v>21909.772101146751</v>
      </c>
      <c r="I29" s="54">
        <f t="shared" si="11"/>
        <v>24097.303436064605</v>
      </c>
      <c r="J29" s="54">
        <f t="shared" si="11"/>
        <v>23523.108483439944</v>
      </c>
      <c r="K29" s="54">
        <f t="shared" si="11"/>
        <v>22429.224049819881</v>
      </c>
      <c r="L29" s="54">
        <f t="shared" si="11"/>
        <v>21797.551170254657</v>
      </c>
      <c r="M29" s="55">
        <f t="shared" si="11"/>
        <v>25723.286373858609</v>
      </c>
      <c r="N29" s="51">
        <f t="shared" si="10"/>
        <v>271632.61887532054</v>
      </c>
      <c r="O29" s="56">
        <f>N29*100/N$14</f>
        <v>22.558734505099157</v>
      </c>
      <c r="P29" s="19" t="s">
        <v>33</v>
      </c>
    </row>
    <row r="30" spans="1:30" x14ac:dyDescent="0.2">
      <c r="A30" s="84" t="s">
        <v>28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30" x14ac:dyDescent="0.2">
      <c r="A31" s="28" t="s">
        <v>20</v>
      </c>
      <c r="B31" s="29">
        <v>869.04834105879183</v>
      </c>
      <c r="C31" s="29">
        <v>1015.9624088364308</v>
      </c>
      <c r="D31" s="29">
        <v>636.50639829060844</v>
      </c>
      <c r="E31" s="29">
        <v>489.03977712648742</v>
      </c>
      <c r="F31" s="29">
        <v>640.45392430293623</v>
      </c>
      <c r="G31" s="29">
        <v>754.80930750705033</v>
      </c>
      <c r="H31" s="29">
        <v>687.88084170860611</v>
      </c>
      <c r="I31" s="29">
        <v>608.48381842857486</v>
      </c>
      <c r="J31" s="29">
        <v>688.61437542619137</v>
      </c>
      <c r="K31" s="29">
        <v>615.22916654136748</v>
      </c>
      <c r="L31" s="29">
        <v>733.65882698494011</v>
      </c>
      <c r="M31" s="29">
        <v>723.38119674259906</v>
      </c>
      <c r="N31" s="31">
        <f t="shared" ref="N31:N39" si="12">SUM(B31:M31)</f>
        <v>8463.0683829545833</v>
      </c>
    </row>
    <row r="32" spans="1:30" x14ac:dyDescent="0.2">
      <c r="A32" s="33" t="s">
        <v>1</v>
      </c>
      <c r="B32" s="34">
        <v>8.6959999999999997</v>
      </c>
      <c r="C32" s="34">
        <v>7.6859999999999999</v>
      </c>
      <c r="D32" s="34">
        <v>8.2349999999999994</v>
      </c>
      <c r="E32" s="34">
        <v>9.33</v>
      </c>
      <c r="F32" s="34">
        <v>14.954000000000001</v>
      </c>
      <c r="G32" s="34">
        <v>15.698</v>
      </c>
      <c r="H32" s="34">
        <v>13.675000000000001</v>
      </c>
      <c r="I32" s="34">
        <v>17.454000000000001</v>
      </c>
      <c r="J32" s="34">
        <v>14.57</v>
      </c>
      <c r="K32" s="34">
        <v>16.457999999999998</v>
      </c>
      <c r="L32" s="34">
        <v>14.567</v>
      </c>
      <c r="M32" s="34">
        <v>14.271000000000001</v>
      </c>
      <c r="N32" s="37">
        <f t="shared" si="12"/>
        <v>155.59399999999999</v>
      </c>
    </row>
    <row r="33" spans="1:16" x14ac:dyDescent="0.2">
      <c r="A33" s="39" t="s">
        <v>2</v>
      </c>
      <c r="B33" s="40">
        <v>3814.5610000000001</v>
      </c>
      <c r="C33" s="40">
        <v>2944.4450000000002</v>
      </c>
      <c r="D33" s="40">
        <v>3220.6579999999999</v>
      </c>
      <c r="E33" s="40">
        <v>3312.8530000000001</v>
      </c>
      <c r="F33" s="40">
        <v>3168.3820000000001</v>
      </c>
      <c r="G33" s="40">
        <v>3381.9430000000002</v>
      </c>
      <c r="H33" s="40">
        <v>3975.8359999999998</v>
      </c>
      <c r="I33" s="40">
        <v>4949.6490000000003</v>
      </c>
      <c r="J33" s="40">
        <v>3912.962</v>
      </c>
      <c r="K33" s="40">
        <v>3969.8560000000002</v>
      </c>
      <c r="L33" s="40">
        <v>3852.239</v>
      </c>
      <c r="M33" s="40">
        <v>3394.0889999999999</v>
      </c>
      <c r="N33" s="42">
        <f t="shared" si="12"/>
        <v>43897.473000000005</v>
      </c>
    </row>
    <row r="34" spans="1:16" x14ac:dyDescent="0.2">
      <c r="A34" s="81" t="s">
        <v>3</v>
      </c>
      <c r="B34" s="45">
        <v>6457.9898000000003</v>
      </c>
      <c r="C34" s="45">
        <v>6390.9688999999998</v>
      </c>
      <c r="D34" s="45">
        <v>7372.7403999999997</v>
      </c>
      <c r="E34" s="45">
        <v>6849.9877999999999</v>
      </c>
      <c r="F34" s="45">
        <v>7545.4274999999998</v>
      </c>
      <c r="G34" s="45">
        <v>8013.4989999999998</v>
      </c>
      <c r="H34" s="45">
        <v>7494.6925000000001</v>
      </c>
      <c r="I34" s="45">
        <v>8042.4928</v>
      </c>
      <c r="J34" s="45">
        <v>7782.5</v>
      </c>
      <c r="K34" s="45">
        <v>7749</v>
      </c>
      <c r="L34" s="45">
        <v>7163.5</v>
      </c>
      <c r="M34" s="46">
        <v>8216.4210000000003</v>
      </c>
      <c r="N34" s="47">
        <f t="shared" si="12"/>
        <v>89079.219700000001</v>
      </c>
    </row>
    <row r="35" spans="1:16" x14ac:dyDescent="0.2">
      <c r="A35" s="44" t="s">
        <v>9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6">
        <v>0</v>
      </c>
      <c r="N35" s="47">
        <f t="shared" si="12"/>
        <v>0</v>
      </c>
    </row>
    <row r="36" spans="1:16" x14ac:dyDescent="0.2">
      <c r="A36" s="81" t="s">
        <v>5</v>
      </c>
      <c r="B36" s="45">
        <v>923.99</v>
      </c>
      <c r="C36" s="45">
        <v>976.47</v>
      </c>
      <c r="D36" s="45">
        <v>995.96180000000004</v>
      </c>
      <c r="E36" s="45">
        <v>952.48720000000003</v>
      </c>
      <c r="F36" s="45">
        <v>1125.3246999999999</v>
      </c>
      <c r="G36" s="45">
        <v>986.99099999999999</v>
      </c>
      <c r="H36" s="45">
        <v>1321.6585</v>
      </c>
      <c r="I36" s="45">
        <v>1270</v>
      </c>
      <c r="J36" s="45">
        <v>1244</v>
      </c>
      <c r="K36" s="45">
        <v>1208.5</v>
      </c>
      <c r="L36" s="45">
        <v>1215.2</v>
      </c>
      <c r="M36" s="46">
        <v>1223</v>
      </c>
      <c r="N36" s="47">
        <f t="shared" si="12"/>
        <v>13443.583200000001</v>
      </c>
    </row>
    <row r="37" spans="1:16" x14ac:dyDescent="0.2">
      <c r="A37" s="81" t="s">
        <v>6</v>
      </c>
      <c r="B37" s="45">
        <v>18414.430500000002</v>
      </c>
      <c r="C37" s="45">
        <v>17740.197200000002</v>
      </c>
      <c r="D37" s="45">
        <v>20342.64705</v>
      </c>
      <c r="E37" s="45">
        <v>19606.784599999999</v>
      </c>
      <c r="F37" s="45">
        <v>22169.881849999998</v>
      </c>
      <c r="G37" s="45">
        <v>24494.723700000002</v>
      </c>
      <c r="H37" s="45">
        <v>25572.536500000002</v>
      </c>
      <c r="I37" s="45">
        <v>26745.912700000001</v>
      </c>
      <c r="J37" s="45">
        <v>25749.940000000002</v>
      </c>
      <c r="K37" s="45">
        <v>27201.803999999996</v>
      </c>
      <c r="L37" s="45">
        <v>25124.57</v>
      </c>
      <c r="M37" s="46">
        <v>24724.960999999999</v>
      </c>
      <c r="N37" s="47">
        <f t="shared" si="12"/>
        <v>277888.38910000003</v>
      </c>
    </row>
    <row r="38" spans="1:16" x14ac:dyDescent="0.2">
      <c r="A38" s="83" t="s">
        <v>7</v>
      </c>
      <c r="B38" s="45">
        <v>6589.8661168978942</v>
      </c>
      <c r="C38" s="45">
        <v>4847.4050253878922</v>
      </c>
      <c r="D38" s="45">
        <v>4219.3049492176569</v>
      </c>
      <c r="E38" s="45">
        <v>1535.757616560868</v>
      </c>
      <c r="F38" s="45">
        <v>3922.050744391051</v>
      </c>
      <c r="G38" s="45">
        <v>4672.5604449560551</v>
      </c>
      <c r="H38" s="45">
        <v>9951.4375056168446</v>
      </c>
      <c r="I38" s="45">
        <v>11310.715097025701</v>
      </c>
      <c r="J38" s="45">
        <v>12492.415724935494</v>
      </c>
      <c r="K38" s="45">
        <v>12737.148962888919</v>
      </c>
      <c r="L38" s="45">
        <v>12483.590158850089</v>
      </c>
      <c r="M38" s="46">
        <v>12897.911010549878</v>
      </c>
      <c r="N38" s="51">
        <f t="shared" si="12"/>
        <v>97660.163357278347</v>
      </c>
    </row>
    <row r="39" spans="1:16" x14ac:dyDescent="0.2">
      <c r="A39" s="53" t="s">
        <v>17</v>
      </c>
      <c r="B39" s="54">
        <f t="shared" ref="B39:M39" si="13">SUM(B31:B38)</f>
        <v>37078.581757956686</v>
      </c>
      <c r="C39" s="54">
        <f t="shared" si="13"/>
        <v>33923.134534224329</v>
      </c>
      <c r="D39" s="54">
        <f t="shared" si="13"/>
        <v>36796.053597508268</v>
      </c>
      <c r="E39" s="54">
        <f t="shared" si="13"/>
        <v>32756.239993687355</v>
      </c>
      <c r="F39" s="54">
        <f t="shared" si="13"/>
        <v>38586.474718693986</v>
      </c>
      <c r="G39" s="54">
        <f t="shared" si="13"/>
        <v>42320.22445246311</v>
      </c>
      <c r="H39" s="54">
        <f t="shared" si="13"/>
        <v>49017.71684732545</v>
      </c>
      <c r="I39" s="54">
        <f t="shared" si="13"/>
        <v>52944.707415454272</v>
      </c>
      <c r="J39" s="54">
        <f t="shared" si="13"/>
        <v>51885.002100361686</v>
      </c>
      <c r="K39" s="54">
        <f t="shared" si="13"/>
        <v>53497.996129430285</v>
      </c>
      <c r="L39" s="54">
        <f t="shared" si="13"/>
        <v>50587.324985835032</v>
      </c>
      <c r="M39" s="55">
        <f t="shared" si="13"/>
        <v>51194.034207292476</v>
      </c>
      <c r="N39" s="51">
        <f t="shared" si="12"/>
        <v>530587.49074023298</v>
      </c>
      <c r="O39" s="56">
        <f>N39*100/N$14</f>
        <v>44.064598666000506</v>
      </c>
      <c r="P39" s="19" t="s">
        <v>34</v>
      </c>
    </row>
    <row r="40" spans="1:16" x14ac:dyDescent="0.2">
      <c r="A40" s="84" t="s">
        <v>29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1:16" x14ac:dyDescent="0.2">
      <c r="A41" s="28" t="s">
        <v>20</v>
      </c>
      <c r="B41" s="85">
        <v>58.742322850361582</v>
      </c>
      <c r="C41" s="85">
        <v>69.315427659791609</v>
      </c>
      <c r="D41" s="85">
        <v>40.612865241986157</v>
      </c>
      <c r="E41" s="85">
        <v>27.325539651085723</v>
      </c>
      <c r="F41" s="85">
        <v>38.035224392279538</v>
      </c>
      <c r="G41" s="85">
        <v>45.797070835939287</v>
      </c>
      <c r="H41" s="85">
        <v>40.987725312817318</v>
      </c>
      <c r="I41" s="85">
        <v>41.819720113962838</v>
      </c>
      <c r="J41" s="85">
        <v>42.744022584412924</v>
      </c>
      <c r="K41" s="85">
        <v>23.395928808458237</v>
      </c>
      <c r="L41" s="85">
        <v>47.822419342364583</v>
      </c>
      <c r="M41" s="85">
        <v>35.680354140544431</v>
      </c>
      <c r="N41" s="31">
        <f t="shared" ref="N41:N49" si="14">SUM(B41:M41)</f>
        <v>512.27862093400415</v>
      </c>
    </row>
    <row r="42" spans="1:16" x14ac:dyDescent="0.2">
      <c r="A42" s="33" t="s">
        <v>1</v>
      </c>
      <c r="B42" s="34">
        <v>2.3719999999999999</v>
      </c>
      <c r="C42" s="34">
        <v>1.1379999999999999</v>
      </c>
      <c r="D42" s="34">
        <v>3.464</v>
      </c>
      <c r="E42" s="34">
        <v>2.99</v>
      </c>
      <c r="F42" s="34">
        <v>2.5539999999999998</v>
      </c>
      <c r="G42" s="34">
        <v>3.2770000000000001</v>
      </c>
      <c r="H42" s="34">
        <v>5.44</v>
      </c>
      <c r="I42" s="34">
        <v>2.5259999999999998</v>
      </c>
      <c r="J42" s="34">
        <v>0.84299999999999997</v>
      </c>
      <c r="K42" s="34">
        <v>1.919</v>
      </c>
      <c r="L42" s="34">
        <v>1.157</v>
      </c>
      <c r="M42" s="34">
        <v>0.443</v>
      </c>
      <c r="N42" s="37">
        <f t="shared" si="14"/>
        <v>28.123000000000005</v>
      </c>
    </row>
    <row r="43" spans="1:16" x14ac:dyDescent="0.2">
      <c r="A43" s="39" t="s">
        <v>2</v>
      </c>
      <c r="B43" s="40">
        <v>21.556000000000001</v>
      </c>
      <c r="C43" s="40">
        <v>19.135000000000002</v>
      </c>
      <c r="D43" s="40">
        <v>17.620999999999999</v>
      </c>
      <c r="E43" s="40">
        <v>24.55</v>
      </c>
      <c r="F43" s="40">
        <v>18.247</v>
      </c>
      <c r="G43" s="40">
        <v>36.841000000000001</v>
      </c>
      <c r="H43" s="40">
        <v>73.97</v>
      </c>
      <c r="I43" s="40">
        <v>82.025999999999996</v>
      </c>
      <c r="J43" s="40">
        <v>64.486999999999995</v>
      </c>
      <c r="K43" s="40">
        <v>60.387</v>
      </c>
      <c r="L43" s="40">
        <v>50.29</v>
      </c>
      <c r="M43" s="40">
        <v>40.966999999999999</v>
      </c>
      <c r="N43" s="42">
        <f t="shared" si="14"/>
        <v>510.077</v>
      </c>
    </row>
    <row r="44" spans="1:16" x14ac:dyDescent="0.2">
      <c r="A44" s="81" t="s">
        <v>3</v>
      </c>
      <c r="B44" s="86">
        <v>999.5</v>
      </c>
      <c r="C44" s="86">
        <v>974.84479999999996</v>
      </c>
      <c r="D44" s="87">
        <v>1211</v>
      </c>
      <c r="E44" s="45">
        <v>1202</v>
      </c>
      <c r="F44" s="45">
        <v>1418.5</v>
      </c>
      <c r="G44" s="45">
        <v>1533.5</v>
      </c>
      <c r="H44" s="45">
        <v>1522</v>
      </c>
      <c r="I44" s="45">
        <v>1577.5</v>
      </c>
      <c r="J44" s="45">
        <v>1573</v>
      </c>
      <c r="K44" s="45">
        <v>1540</v>
      </c>
      <c r="L44" s="45">
        <v>1444.5</v>
      </c>
      <c r="M44" s="46">
        <v>1446</v>
      </c>
      <c r="N44" s="47">
        <f t="shared" si="14"/>
        <v>16442.344799999999</v>
      </c>
    </row>
    <row r="45" spans="1:16" x14ac:dyDescent="0.2">
      <c r="A45" s="81" t="s">
        <v>4</v>
      </c>
      <c r="B45" s="86">
        <v>0</v>
      </c>
      <c r="C45" s="86">
        <v>0</v>
      </c>
      <c r="D45" s="87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6">
        <v>0</v>
      </c>
      <c r="N45" s="47">
        <f t="shared" si="14"/>
        <v>0</v>
      </c>
    </row>
    <row r="46" spans="1:16" x14ac:dyDescent="0.2">
      <c r="A46" s="81" t="s">
        <v>5</v>
      </c>
      <c r="B46" s="45">
        <v>665</v>
      </c>
      <c r="C46" s="45">
        <v>806.70140000000004</v>
      </c>
      <c r="D46" s="45">
        <v>973</v>
      </c>
      <c r="E46" s="45">
        <v>849</v>
      </c>
      <c r="F46" s="45">
        <v>1424</v>
      </c>
      <c r="G46" s="45">
        <v>1227.5</v>
      </c>
      <c r="H46" s="45">
        <v>1151.5</v>
      </c>
      <c r="I46" s="45">
        <v>1015.5</v>
      </c>
      <c r="J46" s="45">
        <v>1565</v>
      </c>
      <c r="K46" s="45">
        <v>1224</v>
      </c>
      <c r="L46" s="45">
        <v>1130.5</v>
      </c>
      <c r="M46" s="46">
        <v>1071</v>
      </c>
      <c r="N46" s="47">
        <f t="shared" si="14"/>
        <v>13102.7014</v>
      </c>
    </row>
    <row r="47" spans="1:16" x14ac:dyDescent="0.2">
      <c r="A47" s="81" t="s">
        <v>6</v>
      </c>
      <c r="B47" s="45">
        <v>4205.5</v>
      </c>
      <c r="C47" s="45">
        <v>7032.5794999999998</v>
      </c>
      <c r="D47" s="45">
        <v>5754.5</v>
      </c>
      <c r="E47" s="45">
        <v>7035.058</v>
      </c>
      <c r="F47" s="45">
        <v>7917.3279999999995</v>
      </c>
      <c r="G47" s="45">
        <v>7303.5550000000003</v>
      </c>
      <c r="H47" s="45">
        <v>7736.9589999999989</v>
      </c>
      <c r="I47" s="45">
        <v>8552.9510000000009</v>
      </c>
      <c r="J47" s="45">
        <v>7191</v>
      </c>
      <c r="K47" s="45">
        <v>7296</v>
      </c>
      <c r="L47" s="45">
        <v>6397</v>
      </c>
      <c r="M47" s="46">
        <v>5522.5</v>
      </c>
      <c r="N47" s="47">
        <f t="shared" si="14"/>
        <v>81944.930500000002</v>
      </c>
    </row>
    <row r="48" spans="1:16" x14ac:dyDescent="0.2">
      <c r="A48" s="83" t="s">
        <v>7</v>
      </c>
      <c r="B48" s="45">
        <v>0</v>
      </c>
      <c r="C48" s="45">
        <v>0</v>
      </c>
      <c r="D48" s="45">
        <v>0</v>
      </c>
      <c r="E48" s="45">
        <v>176.73887940026054</v>
      </c>
      <c r="F48" s="45">
        <v>853.82575183370068</v>
      </c>
      <c r="G48" s="45">
        <v>781.90724091811808</v>
      </c>
      <c r="H48" s="45">
        <v>107.28851501732575</v>
      </c>
      <c r="I48" s="45">
        <v>0</v>
      </c>
      <c r="J48" s="45">
        <v>0</v>
      </c>
      <c r="K48" s="45">
        <v>0</v>
      </c>
      <c r="L48" s="45">
        <v>0</v>
      </c>
      <c r="M48" s="46">
        <v>0</v>
      </c>
      <c r="N48" s="51">
        <f t="shared" si="14"/>
        <v>1919.7603871694052</v>
      </c>
    </row>
    <row r="49" spans="1:16" x14ac:dyDescent="0.2">
      <c r="A49" s="53" t="s">
        <v>17</v>
      </c>
      <c r="B49" s="54">
        <f t="shared" ref="B49:M49" si="15">SUM(B41:B48)</f>
        <v>5952.6703228503611</v>
      </c>
      <c r="C49" s="54">
        <f t="shared" si="15"/>
        <v>8903.7141276597904</v>
      </c>
      <c r="D49" s="54">
        <f t="shared" si="15"/>
        <v>8000.1978652419857</v>
      </c>
      <c r="E49" s="54">
        <f t="shared" si="15"/>
        <v>9317.6624190513448</v>
      </c>
      <c r="F49" s="54">
        <f t="shared" si="15"/>
        <v>11672.489976225981</v>
      </c>
      <c r="G49" s="54">
        <f t="shared" si="15"/>
        <v>10932.377311754059</v>
      </c>
      <c r="H49" s="54">
        <f t="shared" si="15"/>
        <v>10638.145240330143</v>
      </c>
      <c r="I49" s="54">
        <f t="shared" si="15"/>
        <v>11272.322720113963</v>
      </c>
      <c r="J49" s="54">
        <f t="shared" si="15"/>
        <v>10437.074022584413</v>
      </c>
      <c r="K49" s="54">
        <f t="shared" si="15"/>
        <v>10145.701928808459</v>
      </c>
      <c r="L49" s="54">
        <f t="shared" si="15"/>
        <v>9071.2694193423649</v>
      </c>
      <c r="M49" s="55">
        <f t="shared" si="15"/>
        <v>8116.5903541405442</v>
      </c>
      <c r="N49" s="51">
        <f t="shared" si="14"/>
        <v>114460.21570810341</v>
      </c>
      <c r="O49" s="56">
        <f>N49*100/N$14</f>
        <v>9.5057715389500377</v>
      </c>
      <c r="P49" s="19" t="s">
        <v>35</v>
      </c>
    </row>
    <row r="50" spans="1:16" x14ac:dyDescent="0.2">
      <c r="A50" s="84" t="s">
        <v>30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1:16" x14ac:dyDescent="0.2">
      <c r="A51" s="28" t="s">
        <v>20</v>
      </c>
      <c r="B51" s="29">
        <v>65.833018907775227</v>
      </c>
      <c r="C51" s="29">
        <v>100.46681435570947</v>
      </c>
      <c r="D51" s="29">
        <v>40.479652334404442</v>
      </c>
      <c r="E51" s="29">
        <v>48.721780523433871</v>
      </c>
      <c r="F51" s="29">
        <v>55.106983248978644</v>
      </c>
      <c r="G51" s="29">
        <v>53.514004386403748</v>
      </c>
      <c r="H51" s="29">
        <v>75.658804290502331</v>
      </c>
      <c r="I51" s="29">
        <v>45.657451673402988</v>
      </c>
      <c r="J51" s="29">
        <v>52.101411986094213</v>
      </c>
      <c r="K51" s="29">
        <v>44.972086195815763</v>
      </c>
      <c r="L51" s="29">
        <v>61.165597367785281</v>
      </c>
      <c r="M51" s="29">
        <v>54.466508909599085</v>
      </c>
      <c r="N51" s="31">
        <f t="shared" ref="N51:N59" si="16">SUM(B51:M51)</f>
        <v>698.14411417990505</v>
      </c>
    </row>
    <row r="52" spans="1:16" x14ac:dyDescent="0.2">
      <c r="A52" s="33" t="s">
        <v>1</v>
      </c>
      <c r="B52" s="34">
        <v>0.80400000000000005</v>
      </c>
      <c r="C52" s="34">
        <v>0.68300000000000005</v>
      </c>
      <c r="D52" s="34">
        <v>0.52</v>
      </c>
      <c r="E52" s="34">
        <v>1.115</v>
      </c>
      <c r="F52" s="34">
        <v>0.95399999999999996</v>
      </c>
      <c r="G52" s="34">
        <v>0.96199999999999997</v>
      </c>
      <c r="H52" s="34">
        <v>0.78600000000000003</v>
      </c>
      <c r="I52" s="34">
        <v>2.8239999999999998</v>
      </c>
      <c r="J52" s="34">
        <v>1.4590000000000001</v>
      </c>
      <c r="K52" s="34">
        <v>1.724</v>
      </c>
      <c r="L52" s="34">
        <v>1.429</v>
      </c>
      <c r="M52" s="34">
        <v>2.4089999999999998</v>
      </c>
      <c r="N52" s="37">
        <f t="shared" si="16"/>
        <v>15.669</v>
      </c>
    </row>
    <row r="53" spans="1:16" x14ac:dyDescent="0.2">
      <c r="A53" s="39" t="s">
        <v>2</v>
      </c>
      <c r="B53" s="40">
        <v>346.74900000000002</v>
      </c>
      <c r="C53" s="40">
        <v>144.267</v>
      </c>
      <c r="D53" s="40">
        <v>222.14400000000001</v>
      </c>
      <c r="E53" s="40">
        <v>553.47900000000004</v>
      </c>
      <c r="F53" s="40">
        <v>282.64999999999998</v>
      </c>
      <c r="G53" s="40">
        <v>269.13600000000002</v>
      </c>
      <c r="H53" s="40">
        <v>522.68100000000004</v>
      </c>
      <c r="I53" s="40">
        <v>599.93299999999999</v>
      </c>
      <c r="J53" s="40">
        <v>521.31700000000001</v>
      </c>
      <c r="K53" s="40">
        <v>709.88099999999997</v>
      </c>
      <c r="L53" s="40">
        <v>647.78300000000002</v>
      </c>
      <c r="M53" s="40">
        <v>638.04300000000001</v>
      </c>
      <c r="N53" s="42">
        <f t="shared" si="16"/>
        <v>5458.0630000000001</v>
      </c>
    </row>
    <row r="54" spans="1:16" x14ac:dyDescent="0.2">
      <c r="A54" s="81" t="s">
        <v>3</v>
      </c>
      <c r="B54" s="45">
        <v>2065.5</v>
      </c>
      <c r="C54" s="45">
        <v>1966.4802</v>
      </c>
      <c r="D54" s="45">
        <v>2279.5</v>
      </c>
      <c r="E54" s="45">
        <v>2225</v>
      </c>
      <c r="F54" s="45">
        <v>2318.5</v>
      </c>
      <c r="G54" s="45">
        <v>2374.8150000000001</v>
      </c>
      <c r="H54" s="45">
        <v>2378</v>
      </c>
      <c r="I54" s="45">
        <v>2634</v>
      </c>
      <c r="J54" s="45">
        <v>2540</v>
      </c>
      <c r="K54" s="45">
        <v>2710</v>
      </c>
      <c r="L54" s="45">
        <v>2649.5</v>
      </c>
      <c r="M54" s="46">
        <v>2779.5</v>
      </c>
      <c r="N54" s="47">
        <f t="shared" si="16"/>
        <v>28920.7952</v>
      </c>
    </row>
    <row r="55" spans="1:16" x14ac:dyDescent="0.2">
      <c r="A55" s="81" t="s">
        <v>4</v>
      </c>
      <c r="B55" s="45">
        <v>0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6">
        <v>0</v>
      </c>
      <c r="N55" s="47">
        <f t="shared" si="16"/>
        <v>0</v>
      </c>
    </row>
    <row r="56" spans="1:16" x14ac:dyDescent="0.2">
      <c r="A56" s="81" t="s">
        <v>5</v>
      </c>
      <c r="B56" s="45">
        <v>28</v>
      </c>
      <c r="C56" s="45">
        <v>467.49020000000002</v>
      </c>
      <c r="D56" s="45">
        <v>211</v>
      </c>
      <c r="E56" s="45">
        <v>215</v>
      </c>
      <c r="F56" s="45">
        <v>262</v>
      </c>
      <c r="G56" s="45">
        <v>340</v>
      </c>
      <c r="H56" s="45">
        <v>314.5</v>
      </c>
      <c r="I56" s="45">
        <v>350</v>
      </c>
      <c r="J56" s="45">
        <v>352.5</v>
      </c>
      <c r="K56" s="45">
        <v>342.5</v>
      </c>
      <c r="L56" s="45">
        <v>352</v>
      </c>
      <c r="M56" s="46">
        <v>346</v>
      </c>
      <c r="N56" s="47">
        <f t="shared" si="16"/>
        <v>3580.9902000000002</v>
      </c>
    </row>
    <row r="57" spans="1:16" x14ac:dyDescent="0.2">
      <c r="A57" s="81" t="s">
        <v>6</v>
      </c>
      <c r="B57" s="45">
        <v>4863.5</v>
      </c>
      <c r="C57" s="45">
        <v>5038.4858999999997</v>
      </c>
      <c r="D57" s="45">
        <v>6203</v>
      </c>
      <c r="E57" s="45">
        <v>5311.8860000000004</v>
      </c>
      <c r="F57" s="45">
        <v>6263.7570000000005</v>
      </c>
      <c r="G57" s="45">
        <v>5783.7370000000001</v>
      </c>
      <c r="H57" s="45">
        <v>5881.7460000000001</v>
      </c>
      <c r="I57" s="45">
        <v>6620.2810000000009</v>
      </c>
      <c r="J57" s="45">
        <v>6130.4670000000006</v>
      </c>
      <c r="K57" s="45">
        <v>6909.991</v>
      </c>
      <c r="L57" s="45">
        <v>6661.5</v>
      </c>
      <c r="M57" s="46">
        <v>6552</v>
      </c>
      <c r="N57" s="47">
        <f t="shared" si="16"/>
        <v>72220.35089999999</v>
      </c>
    </row>
    <row r="58" spans="1:16" x14ac:dyDescent="0.2">
      <c r="A58" s="83" t="s">
        <v>7</v>
      </c>
      <c r="B58" s="45">
        <v>1147</v>
      </c>
      <c r="C58" s="45">
        <v>1113</v>
      </c>
      <c r="D58" s="45">
        <v>1482</v>
      </c>
      <c r="E58" s="45">
        <v>1447</v>
      </c>
      <c r="F58" s="45">
        <v>1180</v>
      </c>
      <c r="G58" s="45">
        <v>974</v>
      </c>
      <c r="H58" s="45">
        <v>1381</v>
      </c>
      <c r="I58" s="45">
        <v>1414</v>
      </c>
      <c r="J58" s="45">
        <v>1347</v>
      </c>
      <c r="K58" s="45">
        <v>1147</v>
      </c>
      <c r="L58" s="45">
        <v>1282</v>
      </c>
      <c r="M58" s="46">
        <v>1081</v>
      </c>
      <c r="N58" s="51">
        <f t="shared" si="16"/>
        <v>14995</v>
      </c>
    </row>
    <row r="59" spans="1:16" x14ac:dyDescent="0.2">
      <c r="A59" s="53" t="s">
        <v>17</v>
      </c>
      <c r="B59" s="54">
        <f t="shared" ref="B59:M59" si="17">SUM(B51:B58)</f>
        <v>8517.386018907775</v>
      </c>
      <c r="C59" s="54">
        <f t="shared" si="17"/>
        <v>8830.8731143557088</v>
      </c>
      <c r="D59" s="54">
        <f t="shared" si="17"/>
        <v>10438.643652334405</v>
      </c>
      <c r="E59" s="54">
        <f t="shared" si="17"/>
        <v>9802.2017805234354</v>
      </c>
      <c r="F59" s="54">
        <f t="shared" si="17"/>
        <v>10362.967983248978</v>
      </c>
      <c r="G59" s="54">
        <f t="shared" si="17"/>
        <v>9796.1640043864045</v>
      </c>
      <c r="H59" s="54">
        <f t="shared" si="17"/>
        <v>10554.371804290502</v>
      </c>
      <c r="I59" s="54">
        <f t="shared" si="17"/>
        <v>11666.695451673404</v>
      </c>
      <c r="J59" s="54">
        <f t="shared" si="17"/>
        <v>10944.844411986094</v>
      </c>
      <c r="K59" s="54">
        <f t="shared" si="17"/>
        <v>11866.068086195815</v>
      </c>
      <c r="L59" s="54">
        <f t="shared" si="17"/>
        <v>11655.377597367786</v>
      </c>
      <c r="M59" s="55">
        <f t="shared" si="17"/>
        <v>11453.418508909599</v>
      </c>
      <c r="N59" s="51">
        <f t="shared" si="16"/>
        <v>125889.0124141799</v>
      </c>
      <c r="O59" s="56">
        <f>N59*100/N$14</f>
        <v>10.454918190308101</v>
      </c>
      <c r="P59" s="19" t="s">
        <v>36</v>
      </c>
    </row>
    <row r="60" spans="1:16" x14ac:dyDescent="0.2">
      <c r="A60" s="84" t="s">
        <v>31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1:16" x14ac:dyDescent="0.2">
      <c r="A61" s="28" t="s">
        <v>20</v>
      </c>
      <c r="B61" s="29">
        <v>28.58555031781389</v>
      </c>
      <c r="C61" s="29">
        <v>17.58543764231354</v>
      </c>
      <c r="D61" s="29">
        <v>12.602169360812306</v>
      </c>
      <c r="E61" s="29">
        <v>12.058272166899185</v>
      </c>
      <c r="F61" s="29">
        <v>14.228069822531202</v>
      </c>
      <c r="G61" s="29">
        <v>12.870288883162512</v>
      </c>
      <c r="H61" s="29">
        <v>19.505699511960707</v>
      </c>
      <c r="I61" s="29">
        <v>11.844891433474885</v>
      </c>
      <c r="J61" s="29">
        <v>17.128723947623907</v>
      </c>
      <c r="K61" s="29">
        <v>8.1754549906254539</v>
      </c>
      <c r="L61" s="29">
        <v>13.022394441674685</v>
      </c>
      <c r="M61" s="29">
        <v>17.352145740469705</v>
      </c>
      <c r="N61" s="31">
        <f t="shared" ref="N61:N69" si="18">SUM(B61:M61)</f>
        <v>184.95909825936198</v>
      </c>
    </row>
    <row r="62" spans="1:16" x14ac:dyDescent="0.2">
      <c r="A62" s="33" t="s">
        <v>1</v>
      </c>
      <c r="B62" s="34">
        <v>0</v>
      </c>
      <c r="C62" s="34">
        <v>6.4000000000000001E-2</v>
      </c>
      <c r="D62" s="34">
        <v>0.25700000000000001</v>
      </c>
      <c r="E62" s="34">
        <v>0.376</v>
      </c>
      <c r="F62" s="34">
        <v>0.85099999999999998</v>
      </c>
      <c r="G62" s="34">
        <v>1.143</v>
      </c>
      <c r="H62" s="34">
        <v>0.16300000000000001</v>
      </c>
      <c r="I62" s="34">
        <v>0.96099999999999997</v>
      </c>
      <c r="J62" s="34">
        <v>1.6040000000000001</v>
      </c>
      <c r="K62" s="34">
        <v>1.5629999999999999</v>
      </c>
      <c r="L62" s="34">
        <v>0.74399999999999999</v>
      </c>
      <c r="M62" s="34">
        <v>0.42799999999999999</v>
      </c>
      <c r="N62" s="37">
        <f t="shared" si="18"/>
        <v>8.1539999999999999</v>
      </c>
    </row>
    <row r="63" spans="1:16" x14ac:dyDescent="0.2">
      <c r="A63" s="39" t="s">
        <v>2</v>
      </c>
      <c r="B63" s="40">
        <v>1.1399999999999999</v>
      </c>
      <c r="C63" s="40">
        <v>4.6109999999999998</v>
      </c>
      <c r="D63" s="40">
        <v>39.409999999999997</v>
      </c>
      <c r="E63" s="40">
        <v>36.473999999999997</v>
      </c>
      <c r="F63" s="40">
        <v>46.796999999999997</v>
      </c>
      <c r="G63" s="40">
        <v>6.2309999999999999</v>
      </c>
      <c r="H63" s="40">
        <v>6.5119999999999996</v>
      </c>
      <c r="I63" s="40">
        <v>6.7279999999999998</v>
      </c>
      <c r="J63" s="40">
        <v>5.7779999999999996</v>
      </c>
      <c r="K63" s="40">
        <v>10.423999999999999</v>
      </c>
      <c r="L63" s="40">
        <v>17.151</v>
      </c>
      <c r="M63" s="40">
        <v>3.048</v>
      </c>
      <c r="N63" s="42">
        <f t="shared" si="18"/>
        <v>184.304</v>
      </c>
    </row>
    <row r="64" spans="1:16" x14ac:dyDescent="0.2">
      <c r="A64" s="81" t="s">
        <v>3</v>
      </c>
      <c r="B64" s="45">
        <v>593</v>
      </c>
      <c r="C64" s="45">
        <v>538.98800000000006</v>
      </c>
      <c r="D64" s="45">
        <v>638.37599999999998</v>
      </c>
      <c r="E64" s="45">
        <v>659.5</v>
      </c>
      <c r="F64" s="45">
        <v>767.5</v>
      </c>
      <c r="G64" s="45">
        <v>849.81999999999994</v>
      </c>
      <c r="H64" s="45">
        <v>765.5</v>
      </c>
      <c r="I64" s="45">
        <v>775.5</v>
      </c>
      <c r="J64" s="45">
        <v>752</v>
      </c>
      <c r="K64" s="45">
        <v>854</v>
      </c>
      <c r="L64" s="45">
        <v>775</v>
      </c>
      <c r="M64" s="46">
        <v>886</v>
      </c>
      <c r="N64" s="47">
        <f t="shared" si="18"/>
        <v>8855.1840000000011</v>
      </c>
    </row>
    <row r="65" spans="1:16" x14ac:dyDescent="0.2">
      <c r="A65" s="81" t="s">
        <v>4</v>
      </c>
      <c r="B65" s="45">
        <v>0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6">
        <v>0</v>
      </c>
      <c r="N65" s="47">
        <f t="shared" si="18"/>
        <v>0</v>
      </c>
    </row>
    <row r="66" spans="1:16" x14ac:dyDescent="0.2">
      <c r="A66" s="81" t="s">
        <v>5</v>
      </c>
      <c r="B66" s="45">
        <v>565.5</v>
      </c>
      <c r="C66" s="45">
        <v>589</v>
      </c>
      <c r="D66" s="45">
        <v>637</v>
      </c>
      <c r="E66" s="45">
        <v>548.5</v>
      </c>
      <c r="F66" s="45">
        <v>718</v>
      </c>
      <c r="G66" s="45">
        <v>684</v>
      </c>
      <c r="H66" s="45">
        <v>604</v>
      </c>
      <c r="I66" s="45">
        <v>621</v>
      </c>
      <c r="J66" s="45">
        <v>708</v>
      </c>
      <c r="K66" s="45">
        <v>772</v>
      </c>
      <c r="L66" s="45">
        <v>783</v>
      </c>
      <c r="M66" s="46">
        <v>662</v>
      </c>
      <c r="N66" s="47">
        <f t="shared" si="18"/>
        <v>7892</v>
      </c>
    </row>
    <row r="67" spans="1:16" x14ac:dyDescent="0.2">
      <c r="A67" s="81" t="s">
        <v>6</v>
      </c>
      <c r="B67" s="45">
        <v>3072</v>
      </c>
      <c r="C67" s="45">
        <v>2769.4515999999999</v>
      </c>
      <c r="D67" s="45">
        <v>3334</v>
      </c>
      <c r="E67" s="45">
        <v>3441.4569999999999</v>
      </c>
      <c r="F67" s="45">
        <v>4040.3620000000001</v>
      </c>
      <c r="G67" s="45">
        <v>4148.8180000000002</v>
      </c>
      <c r="H67" s="45">
        <v>4104.5</v>
      </c>
      <c r="I67" s="45">
        <v>4532</v>
      </c>
      <c r="J67" s="45">
        <v>4365.5</v>
      </c>
      <c r="K67" s="45">
        <v>4728</v>
      </c>
      <c r="L67" s="45">
        <v>4381</v>
      </c>
      <c r="M67" s="46">
        <v>4272</v>
      </c>
      <c r="N67" s="47">
        <f t="shared" si="18"/>
        <v>47189.088600000003</v>
      </c>
    </row>
    <row r="68" spans="1:16" x14ac:dyDescent="0.2">
      <c r="A68" s="83" t="s">
        <v>7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0">
        <v>0</v>
      </c>
      <c r="N68" s="51">
        <f t="shared" si="18"/>
        <v>0</v>
      </c>
    </row>
    <row r="69" spans="1:16" x14ac:dyDescent="0.2">
      <c r="A69" s="53" t="s">
        <v>17</v>
      </c>
      <c r="B69" s="54">
        <f t="shared" ref="B69:M69" si="19">SUM(B61:B68)</f>
        <v>4260.2255503178139</v>
      </c>
      <c r="C69" s="54">
        <f t="shared" si="19"/>
        <v>3919.7000376423134</v>
      </c>
      <c r="D69" s="54">
        <f t="shared" si="19"/>
        <v>4661.6451693608124</v>
      </c>
      <c r="E69" s="54">
        <f t="shared" si="19"/>
        <v>4698.3652721668986</v>
      </c>
      <c r="F69" s="54">
        <f t="shared" si="19"/>
        <v>5587.7380698225315</v>
      </c>
      <c r="G69" s="54">
        <f t="shared" si="19"/>
        <v>5702.8822888831628</v>
      </c>
      <c r="H69" s="54">
        <f t="shared" si="19"/>
        <v>5500.1806995119605</v>
      </c>
      <c r="I69" s="54">
        <f t="shared" si="19"/>
        <v>5948.0338914334752</v>
      </c>
      <c r="J69" s="54">
        <f t="shared" si="19"/>
        <v>5850.0107239476238</v>
      </c>
      <c r="K69" s="54">
        <f t="shared" si="19"/>
        <v>6374.1624549906255</v>
      </c>
      <c r="L69" s="54">
        <f t="shared" si="19"/>
        <v>5969.9173944416743</v>
      </c>
      <c r="M69" s="55">
        <f t="shared" si="19"/>
        <v>5840.8281457404701</v>
      </c>
      <c r="N69" s="51">
        <f t="shared" si="18"/>
        <v>64313.689698259361</v>
      </c>
      <c r="O69" s="56">
        <f>N69*100/N$14</f>
        <v>5.3411679972510866</v>
      </c>
      <c r="P69" s="19" t="s">
        <v>37</v>
      </c>
    </row>
    <row r="70" spans="1:16" x14ac:dyDescent="0.2">
      <c r="A70" s="84" t="s">
        <v>32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1:16" x14ac:dyDescent="0.2">
      <c r="A71" s="28" t="s">
        <v>20</v>
      </c>
      <c r="B71" s="29">
        <v>41.975877492855837</v>
      </c>
      <c r="C71" s="29">
        <v>20.36046646550578</v>
      </c>
      <c r="D71" s="29">
        <v>14.590825197665476</v>
      </c>
      <c r="E71" s="29">
        <v>14.069322218702276</v>
      </c>
      <c r="F71" s="29">
        <v>23.283628164780726</v>
      </c>
      <c r="G71" s="29">
        <v>20.187254588463134</v>
      </c>
      <c r="H71" s="29">
        <v>32.026489647443071</v>
      </c>
      <c r="I71" s="29">
        <v>16.352085260279775</v>
      </c>
      <c r="J71" s="29">
        <v>33.449157680238891</v>
      </c>
      <c r="K71" s="29">
        <v>10.776650754929666</v>
      </c>
      <c r="L71" s="29">
        <v>19.582932758488067</v>
      </c>
      <c r="M71" s="29">
        <v>25.480410058302489</v>
      </c>
      <c r="N71" s="31">
        <f t="shared" ref="N71:N79" si="20">SUM(B71:M71)</f>
        <v>272.13510028765523</v>
      </c>
    </row>
    <row r="72" spans="1:16" x14ac:dyDescent="0.2">
      <c r="A72" s="33" t="s">
        <v>1</v>
      </c>
      <c r="B72" s="34">
        <v>0.75800000000000001</v>
      </c>
      <c r="C72" s="34">
        <v>0.67600000000000005</v>
      </c>
      <c r="D72" s="34">
        <v>2.2210000000000001</v>
      </c>
      <c r="E72" s="34">
        <v>2.1659999999999999</v>
      </c>
      <c r="F72" s="34">
        <v>1.4219999999999999</v>
      </c>
      <c r="G72" s="34">
        <v>1.7849999999999999</v>
      </c>
      <c r="H72" s="34">
        <v>1.8340000000000001</v>
      </c>
      <c r="I72" s="34">
        <v>2.5419999999999998</v>
      </c>
      <c r="J72" s="34">
        <v>1.171</v>
      </c>
      <c r="K72" s="34">
        <v>5.6180000000000003</v>
      </c>
      <c r="L72" s="34">
        <v>2.2440000000000002</v>
      </c>
      <c r="M72" s="34">
        <v>1.621</v>
      </c>
      <c r="N72" s="37">
        <f t="shared" si="20"/>
        <v>24.057999999999996</v>
      </c>
    </row>
    <row r="73" spans="1:16" x14ac:dyDescent="0.2">
      <c r="A73" s="39" t="s">
        <v>2</v>
      </c>
      <c r="B73" s="40">
        <v>27.645</v>
      </c>
      <c r="C73" s="40">
        <v>28.966999999999999</v>
      </c>
      <c r="D73" s="40">
        <v>50.892000000000003</v>
      </c>
      <c r="E73" s="40">
        <v>93.316000000000003</v>
      </c>
      <c r="F73" s="40">
        <v>64.914000000000001</v>
      </c>
      <c r="G73" s="40">
        <v>61.981000000000002</v>
      </c>
      <c r="H73" s="40">
        <v>71.430000000000007</v>
      </c>
      <c r="I73" s="40">
        <v>67.774000000000001</v>
      </c>
      <c r="J73" s="40">
        <v>87.581000000000003</v>
      </c>
      <c r="K73" s="40">
        <v>114.746</v>
      </c>
      <c r="L73" s="40">
        <v>118.111</v>
      </c>
      <c r="M73" s="40">
        <v>99.244</v>
      </c>
      <c r="N73" s="42">
        <f t="shared" si="20"/>
        <v>886.601</v>
      </c>
    </row>
    <row r="74" spans="1:16" x14ac:dyDescent="0.2">
      <c r="A74" s="81" t="s">
        <v>3</v>
      </c>
      <c r="B74" s="45">
        <v>707.5</v>
      </c>
      <c r="C74" s="45">
        <v>626</v>
      </c>
      <c r="D74" s="45">
        <v>755.5</v>
      </c>
      <c r="E74" s="45">
        <v>768</v>
      </c>
      <c r="F74" s="45">
        <v>850</v>
      </c>
      <c r="G74" s="45">
        <v>857</v>
      </c>
      <c r="H74" s="45">
        <v>829</v>
      </c>
      <c r="I74" s="45">
        <v>941</v>
      </c>
      <c r="J74" s="45">
        <v>849.93000000000006</v>
      </c>
      <c r="K74" s="45">
        <v>912</v>
      </c>
      <c r="L74" s="45">
        <v>878.56500000000005</v>
      </c>
      <c r="M74" s="46">
        <v>937</v>
      </c>
      <c r="N74" s="47">
        <f t="shared" si="20"/>
        <v>9911.4950000000008</v>
      </c>
    </row>
    <row r="75" spans="1:16" x14ac:dyDescent="0.2">
      <c r="A75" s="81" t="s">
        <v>4</v>
      </c>
      <c r="B75" s="45">
        <v>0</v>
      </c>
      <c r="C75" s="45">
        <v>0</v>
      </c>
      <c r="D75" s="45">
        <v>0</v>
      </c>
      <c r="E75" s="45">
        <v>0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6">
        <v>0</v>
      </c>
      <c r="N75" s="47">
        <f t="shared" si="20"/>
        <v>0</v>
      </c>
    </row>
    <row r="76" spans="1:16" x14ac:dyDescent="0.2">
      <c r="A76" s="81" t="s">
        <v>5</v>
      </c>
      <c r="B76" s="45">
        <v>134</v>
      </c>
      <c r="C76" s="45">
        <v>52</v>
      </c>
      <c r="D76" s="45">
        <v>60</v>
      </c>
      <c r="E76" s="45">
        <v>97.5</v>
      </c>
      <c r="F76" s="45">
        <v>128</v>
      </c>
      <c r="G76" s="45">
        <v>90</v>
      </c>
      <c r="H76" s="45">
        <v>84</v>
      </c>
      <c r="I76" s="45">
        <v>71</v>
      </c>
      <c r="J76" s="45">
        <v>117</v>
      </c>
      <c r="K76" s="45">
        <v>122</v>
      </c>
      <c r="L76" s="45">
        <v>126</v>
      </c>
      <c r="M76" s="46">
        <v>95</v>
      </c>
      <c r="N76" s="47">
        <f t="shared" si="20"/>
        <v>1176.5</v>
      </c>
    </row>
    <row r="77" spans="1:16" x14ac:dyDescent="0.2">
      <c r="A77" s="81" t="s">
        <v>6</v>
      </c>
      <c r="B77" s="45">
        <v>4575.5</v>
      </c>
      <c r="C77" s="45">
        <v>4859</v>
      </c>
      <c r="D77" s="45">
        <v>5264.4709999999995</v>
      </c>
      <c r="E77" s="45">
        <v>5264.3909999999996</v>
      </c>
      <c r="F77" s="45">
        <v>5824.241</v>
      </c>
      <c r="G77" s="45">
        <v>5328.6320000000005</v>
      </c>
      <c r="H77" s="45">
        <v>5275.973</v>
      </c>
      <c r="I77" s="45">
        <v>5895.0259999999998</v>
      </c>
      <c r="J77" s="45">
        <v>5153.9030000000002</v>
      </c>
      <c r="K77" s="45">
        <v>5017</v>
      </c>
      <c r="L77" s="45">
        <v>4879.5969999999998</v>
      </c>
      <c r="M77" s="46">
        <v>4916</v>
      </c>
      <c r="N77" s="47">
        <f t="shared" si="20"/>
        <v>62253.734000000004</v>
      </c>
    </row>
    <row r="78" spans="1:16" x14ac:dyDescent="0.2">
      <c r="A78" s="83" t="s">
        <v>7</v>
      </c>
      <c r="B78" s="49">
        <v>1965</v>
      </c>
      <c r="C78" s="49">
        <v>2230</v>
      </c>
      <c r="D78" s="49">
        <v>1708.9650843435084</v>
      </c>
      <c r="E78" s="49">
        <v>2077.6209794071274</v>
      </c>
      <c r="F78" s="49">
        <v>1433.4253097341095</v>
      </c>
      <c r="G78" s="49">
        <v>2670.4832723837199</v>
      </c>
      <c r="H78" s="49">
        <v>1801.7955177477486</v>
      </c>
      <c r="I78" s="49">
        <v>835</v>
      </c>
      <c r="J78" s="49">
        <v>2345</v>
      </c>
      <c r="K78" s="49">
        <v>1290</v>
      </c>
      <c r="L78" s="49">
        <v>2918</v>
      </c>
      <c r="M78" s="50">
        <v>1430</v>
      </c>
      <c r="N78" s="51">
        <f t="shared" si="20"/>
        <v>22705.290163616213</v>
      </c>
    </row>
    <row r="79" spans="1:16" x14ac:dyDescent="0.2">
      <c r="A79" s="53" t="s">
        <v>17</v>
      </c>
      <c r="B79" s="54">
        <f t="shared" ref="B79:M79" si="21">SUM(B71:B78)</f>
        <v>7452.3788774928562</v>
      </c>
      <c r="C79" s="54">
        <f t="shared" si="21"/>
        <v>7817.0034664655059</v>
      </c>
      <c r="D79" s="54">
        <f t="shared" si="21"/>
        <v>7856.6399095411734</v>
      </c>
      <c r="E79" s="54">
        <f t="shared" si="21"/>
        <v>8317.0633016258289</v>
      </c>
      <c r="F79" s="54">
        <f t="shared" si="21"/>
        <v>8325.2859378988906</v>
      </c>
      <c r="G79" s="54">
        <f t="shared" si="21"/>
        <v>9030.0685269721835</v>
      </c>
      <c r="H79" s="54">
        <f t="shared" si="21"/>
        <v>8096.0590073951917</v>
      </c>
      <c r="I79" s="54">
        <f t="shared" si="21"/>
        <v>7828.6940852602802</v>
      </c>
      <c r="J79" s="54">
        <f t="shared" si="21"/>
        <v>8588.0341576802384</v>
      </c>
      <c r="K79" s="54">
        <f t="shared" si="21"/>
        <v>7472.1406507549291</v>
      </c>
      <c r="L79" s="54">
        <f t="shared" si="21"/>
        <v>8942.0999327584868</v>
      </c>
      <c r="M79" s="55">
        <f t="shared" si="21"/>
        <v>7504.3454100583021</v>
      </c>
      <c r="N79" s="51">
        <f t="shared" si="20"/>
        <v>97229.813263903867</v>
      </c>
      <c r="O79" s="56">
        <f>N79*100/N$14</f>
        <v>8.0748091023911179</v>
      </c>
      <c r="P79" s="19" t="s">
        <v>38</v>
      </c>
    </row>
  </sheetData>
  <mergeCells count="2">
    <mergeCell ref="A1:A4"/>
    <mergeCell ref="B1:N3"/>
  </mergeCells>
  <conditionalFormatting sqref="B20:M20">
    <cfRule type="cellIs" dxfId="0" priority="1" operator="not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Volume</vt:lpstr>
      <vt:lpstr>Ventes par Prov</vt:lpstr>
      <vt:lpstr>BDD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Tinady</dc:creator>
  <cp:lastModifiedBy>ASUS</cp:lastModifiedBy>
  <dcterms:created xsi:type="dcterms:W3CDTF">2024-02-29T06:24:30Z</dcterms:created>
  <dcterms:modified xsi:type="dcterms:W3CDTF">2024-03-04T13:21:36Z</dcterms:modified>
</cp:coreProperties>
</file>